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605" windowHeight="7680"/>
  </bookViews>
  <sheets>
    <sheet name="Естественно-научный" sheetId="4" r:id="rId1"/>
  </sheets>
  <calcPr calcId="124519"/>
</workbook>
</file>

<file path=xl/calcChain.xml><?xml version="1.0" encoding="utf-8"?>
<calcChain xmlns="http://schemas.openxmlformats.org/spreadsheetml/2006/main">
  <c r="G26" i="4"/>
  <c r="G29"/>
  <c r="G10"/>
  <c r="G16"/>
  <c r="G11"/>
  <c r="G17"/>
  <c r="G13"/>
  <c r="G23"/>
  <c r="G19"/>
  <c r="G28"/>
  <c r="G8"/>
  <c r="L14"/>
  <c r="E14"/>
  <c r="G3" l="1"/>
  <c r="L27"/>
  <c r="L15"/>
  <c r="L3"/>
  <c r="L25"/>
  <c r="L12"/>
  <c r="L5"/>
  <c r="L2"/>
  <c r="L24"/>
  <c r="L6"/>
  <c r="L20"/>
  <c r="L9"/>
  <c r="L22"/>
  <c r="L7"/>
  <c r="L21"/>
  <c r="L18"/>
  <c r="L4"/>
  <c r="L8"/>
  <c r="L26"/>
  <c r="L29"/>
  <c r="L10"/>
  <c r="L16"/>
  <c r="L11"/>
  <c r="L17"/>
  <c r="L13"/>
  <c r="L23"/>
  <c r="L19"/>
  <c r="L28"/>
  <c r="I27"/>
  <c r="I15"/>
  <c r="I3"/>
  <c r="I25"/>
  <c r="I12"/>
  <c r="I5"/>
  <c r="I2"/>
  <c r="I24"/>
  <c r="I6"/>
  <c r="I20"/>
  <c r="I9"/>
  <c r="I22"/>
  <c r="I7"/>
  <c r="I21"/>
  <c r="I18"/>
  <c r="I4"/>
  <c r="I8"/>
  <c r="I26"/>
  <c r="I29"/>
  <c r="I10"/>
  <c r="I16"/>
  <c r="I11"/>
  <c r="I17"/>
  <c r="I13"/>
  <c r="I23"/>
  <c r="I19"/>
  <c r="I28"/>
  <c r="I14"/>
  <c r="G27"/>
  <c r="G15"/>
  <c r="G25"/>
  <c r="G12"/>
  <c r="G5"/>
  <c r="G2"/>
  <c r="G24"/>
  <c r="G6"/>
  <c r="G20"/>
  <c r="G9"/>
  <c r="G22"/>
  <c r="G7"/>
  <c r="G21"/>
  <c r="G18"/>
  <c r="G4"/>
  <c r="G14"/>
  <c r="E27"/>
  <c r="E15"/>
  <c r="E3"/>
  <c r="E25"/>
  <c r="E12"/>
  <c r="E5"/>
  <c r="E2"/>
  <c r="E24"/>
  <c r="E6"/>
  <c r="E20"/>
  <c r="E9"/>
  <c r="E22"/>
  <c r="E7"/>
  <c r="E21"/>
  <c r="E18"/>
  <c r="E4"/>
  <c r="E8"/>
  <c r="E26"/>
  <c r="E29"/>
  <c r="E10"/>
  <c r="E16"/>
  <c r="E11"/>
  <c r="E17"/>
  <c r="E13"/>
  <c r="E23"/>
  <c r="E19"/>
  <c r="E28"/>
  <c r="N27" l="1"/>
  <c r="N17"/>
  <c r="N13"/>
  <c r="N10"/>
  <c r="N28"/>
  <c r="N11"/>
  <c r="N8"/>
  <c r="N3"/>
  <c r="N23"/>
  <c r="N16"/>
  <c r="N19"/>
  <c r="N9"/>
  <c r="N12"/>
  <c r="N18"/>
  <c r="N6"/>
  <c r="N26"/>
  <c r="N21"/>
  <c r="N5"/>
  <c r="N29"/>
  <c r="N4"/>
  <c r="N7"/>
  <c r="N22"/>
  <c r="N20"/>
  <c r="N24"/>
  <c r="N2"/>
  <c r="N25"/>
  <c r="N15"/>
  <c r="N14"/>
</calcChain>
</file>

<file path=xl/sharedStrings.xml><?xml version="1.0" encoding="utf-8"?>
<sst xmlns="http://schemas.openxmlformats.org/spreadsheetml/2006/main" count="72" uniqueCount="47">
  <si>
    <t>Регистрационный номер</t>
  </si>
  <si>
    <t>Математика ГИА - 9</t>
  </si>
  <si>
    <t>Итого</t>
  </si>
  <si>
    <t>Рейтинг</t>
  </si>
  <si>
    <t>Решение комиссии</t>
  </si>
  <si>
    <t>ФИО учащегося</t>
  </si>
  <si>
    <t>Средний балл аттестата</t>
  </si>
  <si>
    <t>Отметка по химии из аттестата, умноженная на коэффициент 1,00</t>
  </si>
  <si>
    <t>Отметка по биологии из аттестата, умноженная на коэффициент 1,00</t>
  </si>
  <si>
    <t>Балл по математике, умножнный на коэффициент 1,46</t>
  </si>
  <si>
    <t>Химия ГИА - 9</t>
  </si>
  <si>
    <t>Химия ГИА - 9 умноженная на коэффициент 1,13</t>
  </si>
  <si>
    <t xml:space="preserve">Биология ГИА -9 </t>
  </si>
  <si>
    <t>пп</t>
  </si>
  <si>
    <t>Биология ГИА 9 умноженная на коэффициент 0,94</t>
  </si>
  <si>
    <t>Андреева Варвара Андреевна</t>
  </si>
  <si>
    <t>Щукина Дана-Анат</t>
  </si>
  <si>
    <t>Васильева Алина Владимировна</t>
  </si>
  <si>
    <t>Павлов Ярослав Романович</t>
  </si>
  <si>
    <t>Новиков Леонид Эдуардович</t>
  </si>
  <si>
    <t>Жуланова Мария Евгеньевна</t>
  </si>
  <si>
    <t>Бокарева Полина Патриковна</t>
  </si>
  <si>
    <t>Журавлева Серафима Григорьевна</t>
  </si>
  <si>
    <t>Крайченкова Данила Ильич</t>
  </si>
  <si>
    <t>Мехова  Александра Сергеевна</t>
  </si>
  <si>
    <t>Торопов Артемий Александрович</t>
  </si>
  <si>
    <t>Конюхова Алина Ильинична</t>
  </si>
  <si>
    <t>Корзинин Михаил Дмитриевич</t>
  </si>
  <si>
    <t>Краснощекова Ксения Витальевна</t>
  </si>
  <si>
    <t>Свинина Мария Михайловна</t>
  </si>
  <si>
    <t>Гончаров Максим Витальевич</t>
  </si>
  <si>
    <t>Бордукова Ксения Антоновна</t>
  </si>
  <si>
    <t>Нехаенко Владислав Сергеевич</t>
  </si>
  <si>
    <t>Чистякова Дарья Олеговна</t>
  </si>
  <si>
    <t>Горчагова Олеся Михайловна</t>
  </si>
  <si>
    <t>Егорова Полина Михайловна</t>
  </si>
  <si>
    <t>Быстрова Анастасия Александровна</t>
  </si>
  <si>
    <t>Новиков Николай Анреевич</t>
  </si>
  <si>
    <t>Мяконькин Роман Валерьевич</t>
  </si>
  <si>
    <t>Андросова Дарья Алексеевна</t>
  </si>
  <si>
    <t>Германова Кристина Захаровна</t>
  </si>
  <si>
    <t>Медетханова Камила Раидиновна</t>
  </si>
  <si>
    <t>Ласточкина Дарья Михайловна</t>
  </si>
  <si>
    <t>Рекомендован  к зачислению</t>
  </si>
  <si>
    <t>Не рекомендован к зачислению</t>
  </si>
  <si>
    <t>Рекомендован к зачислению</t>
  </si>
  <si>
    <t>Сумма баллов по 2 предметам из аттестата с коэффициентом (химия, биология)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</si>
</sst>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2" fontId="1" fillId="2" borderId="9" xfId="0" applyNumberFormat="1" applyFont="1" applyFill="1" applyBorder="1" applyAlignment="1">
      <alignment horizontal="center" textRotation="90" wrapText="1"/>
    </xf>
    <xf numFmtId="2" fontId="1" fillId="2" borderId="7" xfId="0" applyNumberFormat="1" applyFont="1" applyFill="1" applyBorder="1" applyAlignment="1">
      <alignment horizontal="center" textRotation="90" wrapText="1"/>
    </xf>
    <xf numFmtId="1" fontId="0" fillId="2" borderId="1" xfId="0" applyNumberForma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0" fillId="0" borderId="4" xfId="0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0" fillId="5" borderId="1" xfId="0" applyFill="1" applyBorder="1"/>
    <xf numFmtId="0" fontId="0" fillId="3" borderId="0" xfId="0" applyFill="1"/>
    <xf numFmtId="0" fontId="3" fillId="3" borderId="1" xfId="0" applyFont="1" applyFill="1" applyBorder="1"/>
    <xf numFmtId="0" fontId="0" fillId="3" borderId="1" xfId="0" applyFill="1" applyBorder="1"/>
    <xf numFmtId="0" fontId="2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0" zoomScaleNormal="80" workbookViewId="0">
      <pane ySplit="1" topLeftCell="A2" activePane="bottomLeft" state="frozen"/>
      <selection pane="bottomLeft" activeCell="S15" sqref="S15"/>
    </sheetView>
  </sheetViews>
  <sheetFormatPr defaultRowHeight="15"/>
  <cols>
    <col min="1" max="1" width="5.7109375" style="9" hidden="1" customWidth="1"/>
    <col min="2" max="2" width="38.7109375" hidden="1" customWidth="1"/>
    <col min="6" max="6" width="4.7109375" customWidth="1"/>
    <col min="7" max="7" width="8.7109375" customWidth="1"/>
    <col min="8" max="8" width="4.7109375" customWidth="1"/>
    <col min="9" max="9" width="8.7109375" customWidth="1"/>
    <col min="10" max="10" width="9.85546875" customWidth="1"/>
    <col min="11" max="11" width="11.5703125" customWidth="1"/>
    <col min="12" max="12" width="15.7109375" customWidth="1"/>
    <col min="13" max="13" width="8.140625" style="13" customWidth="1"/>
    <col min="14" max="14" width="12.140625" style="3" customWidth="1"/>
    <col min="15" max="15" width="9.140625" style="3"/>
    <col min="16" max="16" width="32.5703125" customWidth="1"/>
  </cols>
  <sheetData>
    <row r="1" spans="1:16" ht="135.75" customHeight="1">
      <c r="A1" s="17" t="s">
        <v>13</v>
      </c>
      <c r="B1" s="8" t="s">
        <v>5</v>
      </c>
      <c r="C1" s="8" t="s">
        <v>0</v>
      </c>
      <c r="D1" s="19" t="s">
        <v>1</v>
      </c>
      <c r="E1" s="20" t="s">
        <v>9</v>
      </c>
      <c r="F1" s="21" t="s">
        <v>10</v>
      </c>
      <c r="G1" s="20" t="s">
        <v>11</v>
      </c>
      <c r="H1" s="21" t="s">
        <v>12</v>
      </c>
      <c r="I1" s="27" t="s">
        <v>14</v>
      </c>
      <c r="J1" s="22" t="s">
        <v>7</v>
      </c>
      <c r="K1" s="19" t="s">
        <v>8</v>
      </c>
      <c r="L1" s="28" t="s">
        <v>46</v>
      </c>
      <c r="M1" s="26" t="s">
        <v>6</v>
      </c>
      <c r="N1" s="23" t="s">
        <v>2</v>
      </c>
      <c r="O1" s="24" t="s">
        <v>3</v>
      </c>
      <c r="P1" s="22" t="s">
        <v>4</v>
      </c>
    </row>
    <row r="2" spans="1:16" ht="15" customHeight="1">
      <c r="A2" s="12">
        <v>1</v>
      </c>
      <c r="B2" s="35" t="s">
        <v>22</v>
      </c>
      <c r="C2" s="4">
        <v>70</v>
      </c>
      <c r="D2" s="16">
        <v>26</v>
      </c>
      <c r="E2" s="10">
        <f t="shared" ref="E2:E29" si="0">D2*1.46</f>
        <v>37.96</v>
      </c>
      <c r="F2" s="4">
        <v>38</v>
      </c>
      <c r="G2" s="10">
        <f t="shared" ref="G2:G29" si="1">F2*1.13</f>
        <v>42.94</v>
      </c>
      <c r="H2" s="4"/>
      <c r="I2" s="10">
        <f t="shared" ref="I2:I29" si="2">H2*0.94</f>
        <v>0</v>
      </c>
      <c r="J2" s="7">
        <v>5</v>
      </c>
      <c r="K2" s="16">
        <v>5</v>
      </c>
      <c r="L2" s="25">
        <f t="shared" ref="L2:L29" si="3">J2+K2</f>
        <v>10</v>
      </c>
      <c r="M2" s="5">
        <v>5</v>
      </c>
      <c r="N2" s="5">
        <f t="shared" ref="N2:N29" si="4">SUM(E2,MAX(G2,I2),L2,M2)</f>
        <v>95.9</v>
      </c>
      <c r="O2" s="25">
        <v>1</v>
      </c>
      <c r="P2" s="2" t="s">
        <v>43</v>
      </c>
    </row>
    <row r="3" spans="1:16" ht="15" customHeight="1">
      <c r="A3" s="14">
        <v>2</v>
      </c>
      <c r="B3" s="34" t="s">
        <v>18</v>
      </c>
      <c r="C3" s="4">
        <v>14</v>
      </c>
      <c r="D3" s="16">
        <v>26</v>
      </c>
      <c r="E3" s="10">
        <f t="shared" si="0"/>
        <v>37.96</v>
      </c>
      <c r="F3" s="11">
        <v>38</v>
      </c>
      <c r="G3" s="10">
        <f t="shared" si="1"/>
        <v>42.94</v>
      </c>
      <c r="H3" s="11"/>
      <c r="I3" s="10">
        <f t="shared" si="2"/>
        <v>0</v>
      </c>
      <c r="J3" s="7">
        <v>5</v>
      </c>
      <c r="K3" s="16">
        <v>5</v>
      </c>
      <c r="L3" s="25">
        <f t="shared" si="3"/>
        <v>10</v>
      </c>
      <c r="M3" s="5">
        <v>4.8</v>
      </c>
      <c r="N3" s="5">
        <f t="shared" si="4"/>
        <v>95.7</v>
      </c>
      <c r="O3" s="25">
        <v>2</v>
      </c>
      <c r="P3" s="2" t="s">
        <v>43</v>
      </c>
    </row>
    <row r="4" spans="1:16" ht="15" customHeight="1">
      <c r="A4" s="12">
        <v>3</v>
      </c>
      <c r="B4" s="6" t="s">
        <v>31</v>
      </c>
      <c r="C4" s="4">
        <v>46</v>
      </c>
      <c r="D4" s="16">
        <v>25</v>
      </c>
      <c r="E4" s="10">
        <f t="shared" si="0"/>
        <v>36.5</v>
      </c>
      <c r="F4" s="11">
        <v>35</v>
      </c>
      <c r="G4" s="10">
        <f t="shared" si="1"/>
        <v>39.549999999999997</v>
      </c>
      <c r="H4" s="11"/>
      <c r="I4" s="10">
        <f t="shared" si="2"/>
        <v>0</v>
      </c>
      <c r="J4" s="7">
        <v>5</v>
      </c>
      <c r="K4" s="16">
        <v>4</v>
      </c>
      <c r="L4" s="25">
        <f t="shared" si="3"/>
        <v>9</v>
      </c>
      <c r="M4" s="5">
        <v>4.47</v>
      </c>
      <c r="N4" s="5">
        <f t="shared" si="4"/>
        <v>89.52</v>
      </c>
      <c r="O4" s="25">
        <v>3</v>
      </c>
      <c r="P4" s="2" t="s">
        <v>43</v>
      </c>
    </row>
    <row r="5" spans="1:16" ht="15" customHeight="1">
      <c r="A5" s="14">
        <v>4</v>
      </c>
      <c r="B5" s="34" t="s">
        <v>21</v>
      </c>
      <c r="C5" s="4">
        <v>61</v>
      </c>
      <c r="D5" s="16">
        <v>23</v>
      </c>
      <c r="E5" s="10">
        <f t="shared" si="0"/>
        <v>33.58</v>
      </c>
      <c r="F5" s="11">
        <v>32</v>
      </c>
      <c r="G5" s="10">
        <f t="shared" si="1"/>
        <v>36.159999999999997</v>
      </c>
      <c r="H5" s="11"/>
      <c r="I5" s="10">
        <f t="shared" si="2"/>
        <v>0</v>
      </c>
      <c r="J5" s="7">
        <v>5</v>
      </c>
      <c r="K5" s="16">
        <v>5</v>
      </c>
      <c r="L5" s="25">
        <f t="shared" si="3"/>
        <v>10</v>
      </c>
      <c r="M5" s="5">
        <v>5</v>
      </c>
      <c r="N5" s="5">
        <f t="shared" si="4"/>
        <v>84.74</v>
      </c>
      <c r="O5" s="25">
        <v>4</v>
      </c>
      <c r="P5" s="2" t="s">
        <v>43</v>
      </c>
    </row>
    <row r="6" spans="1:16" ht="15" customHeight="1">
      <c r="A6" s="12">
        <v>5</v>
      </c>
      <c r="B6" s="34" t="s">
        <v>24</v>
      </c>
      <c r="C6" s="4">
        <v>45</v>
      </c>
      <c r="D6" s="16">
        <v>20</v>
      </c>
      <c r="E6" s="10">
        <f t="shared" si="0"/>
        <v>29.2</v>
      </c>
      <c r="F6" s="11">
        <v>35</v>
      </c>
      <c r="G6" s="10">
        <f t="shared" si="1"/>
        <v>39.549999999999997</v>
      </c>
      <c r="H6" s="11"/>
      <c r="I6" s="10">
        <f t="shared" si="2"/>
        <v>0</v>
      </c>
      <c r="J6" s="7">
        <v>5</v>
      </c>
      <c r="K6" s="16">
        <v>4</v>
      </c>
      <c r="L6" s="25">
        <f t="shared" si="3"/>
        <v>9</v>
      </c>
      <c r="M6" s="5">
        <v>4.25</v>
      </c>
      <c r="N6" s="5">
        <f t="shared" si="4"/>
        <v>82</v>
      </c>
      <c r="O6" s="25">
        <v>5</v>
      </c>
      <c r="P6" s="2" t="s">
        <v>43</v>
      </c>
    </row>
    <row r="7" spans="1:16" ht="15" customHeight="1">
      <c r="A7" s="14">
        <v>6</v>
      </c>
      <c r="B7" s="35" t="s">
        <v>28</v>
      </c>
      <c r="C7" s="4">
        <v>53</v>
      </c>
      <c r="D7" s="16">
        <v>21</v>
      </c>
      <c r="E7" s="10">
        <f t="shared" si="0"/>
        <v>30.66</v>
      </c>
      <c r="F7" s="4">
        <v>33</v>
      </c>
      <c r="G7" s="10">
        <f t="shared" si="1"/>
        <v>37.29</v>
      </c>
      <c r="H7" s="4"/>
      <c r="I7" s="10">
        <f t="shared" si="2"/>
        <v>0</v>
      </c>
      <c r="J7" s="7">
        <v>5</v>
      </c>
      <c r="K7" s="16">
        <v>4</v>
      </c>
      <c r="L7" s="25">
        <f t="shared" si="3"/>
        <v>9</v>
      </c>
      <c r="M7" s="5">
        <v>4.5999999999999996</v>
      </c>
      <c r="N7" s="5">
        <f t="shared" si="4"/>
        <v>81.55</v>
      </c>
      <c r="O7" s="25">
        <v>6</v>
      </c>
      <c r="P7" s="2" t="s">
        <v>43</v>
      </c>
    </row>
    <row r="8" spans="1:16" ht="15" customHeight="1">
      <c r="A8" s="12">
        <v>7</v>
      </c>
      <c r="B8" s="6" t="s">
        <v>32</v>
      </c>
      <c r="C8" s="4">
        <v>75</v>
      </c>
      <c r="D8" s="16">
        <v>19</v>
      </c>
      <c r="E8" s="10">
        <f t="shared" si="0"/>
        <v>27.74</v>
      </c>
      <c r="F8" s="11">
        <v>35</v>
      </c>
      <c r="G8" s="10">
        <f t="shared" si="1"/>
        <v>39.549999999999997</v>
      </c>
      <c r="H8" s="11"/>
      <c r="I8" s="10">
        <f t="shared" si="2"/>
        <v>0</v>
      </c>
      <c r="J8" s="7">
        <v>5</v>
      </c>
      <c r="K8" s="16">
        <v>4</v>
      </c>
      <c r="L8" s="25">
        <f t="shared" si="3"/>
        <v>9</v>
      </c>
      <c r="M8" s="5">
        <v>4.53</v>
      </c>
      <c r="N8" s="5">
        <f t="shared" si="4"/>
        <v>80.819999999999993</v>
      </c>
      <c r="O8" s="25">
        <v>7</v>
      </c>
      <c r="P8" s="2" t="s">
        <v>43</v>
      </c>
    </row>
    <row r="9" spans="1:16" ht="15" customHeight="1">
      <c r="A9" s="14">
        <v>8</v>
      </c>
      <c r="B9" s="34" t="s">
        <v>26</v>
      </c>
      <c r="C9" s="4">
        <v>52</v>
      </c>
      <c r="D9" s="16">
        <v>21</v>
      </c>
      <c r="E9" s="10">
        <f t="shared" si="0"/>
        <v>30.66</v>
      </c>
      <c r="F9" s="11"/>
      <c r="G9" s="10">
        <f t="shared" si="1"/>
        <v>0</v>
      </c>
      <c r="H9" s="11">
        <v>39</v>
      </c>
      <c r="I9" s="10">
        <f t="shared" si="2"/>
        <v>36.659999999999997</v>
      </c>
      <c r="J9" s="7">
        <v>4</v>
      </c>
      <c r="K9" s="16">
        <v>5</v>
      </c>
      <c r="L9" s="25">
        <f t="shared" si="3"/>
        <v>9</v>
      </c>
      <c r="M9" s="5">
        <v>4.25</v>
      </c>
      <c r="N9" s="5">
        <f t="shared" si="4"/>
        <v>80.569999999999993</v>
      </c>
      <c r="O9" s="25">
        <v>8</v>
      </c>
      <c r="P9" s="2" t="s">
        <v>43</v>
      </c>
    </row>
    <row r="10" spans="1:16" ht="15" customHeight="1">
      <c r="A10" s="12">
        <v>9</v>
      </c>
      <c r="B10" s="6" t="s">
        <v>35</v>
      </c>
      <c r="C10" s="4">
        <v>83</v>
      </c>
      <c r="D10" s="16">
        <v>16</v>
      </c>
      <c r="E10" s="10">
        <f t="shared" si="0"/>
        <v>23.36</v>
      </c>
      <c r="F10" s="11">
        <v>34</v>
      </c>
      <c r="G10" s="10">
        <f t="shared" si="1"/>
        <v>38.419999999999995</v>
      </c>
      <c r="H10" s="11"/>
      <c r="I10" s="10">
        <f t="shared" si="2"/>
        <v>0</v>
      </c>
      <c r="J10" s="7">
        <v>5</v>
      </c>
      <c r="K10" s="16">
        <v>4</v>
      </c>
      <c r="L10" s="25">
        <f t="shared" si="3"/>
        <v>9</v>
      </c>
      <c r="M10" s="5">
        <v>4.95</v>
      </c>
      <c r="N10" s="5">
        <f t="shared" si="4"/>
        <v>75.73</v>
      </c>
      <c r="O10" s="25">
        <v>9</v>
      </c>
      <c r="P10" s="2" t="s">
        <v>43</v>
      </c>
    </row>
    <row r="11" spans="1:16" ht="15" customHeight="1">
      <c r="A11" s="14">
        <v>10</v>
      </c>
      <c r="B11" s="1" t="s">
        <v>37</v>
      </c>
      <c r="C11" s="4">
        <v>95</v>
      </c>
      <c r="D11" s="16">
        <v>15</v>
      </c>
      <c r="E11" s="10">
        <f t="shared" si="0"/>
        <v>21.9</v>
      </c>
      <c r="F11" s="4">
        <v>33</v>
      </c>
      <c r="G11" s="10">
        <f t="shared" si="1"/>
        <v>37.29</v>
      </c>
      <c r="H11" s="4"/>
      <c r="I11" s="10">
        <f t="shared" si="2"/>
        <v>0</v>
      </c>
      <c r="J11" s="7">
        <v>5</v>
      </c>
      <c r="K11" s="16">
        <v>4</v>
      </c>
      <c r="L11" s="25">
        <f t="shared" si="3"/>
        <v>9</v>
      </c>
      <c r="M11" s="5">
        <v>4.05</v>
      </c>
      <c r="N11" s="5">
        <f t="shared" si="4"/>
        <v>72.239999999999995</v>
      </c>
      <c r="O11" s="25">
        <v>10</v>
      </c>
      <c r="P11" s="2" t="s">
        <v>43</v>
      </c>
    </row>
    <row r="12" spans="1:16" ht="15" customHeight="1">
      <c r="A12" s="12">
        <v>11</v>
      </c>
      <c r="B12" s="34" t="s">
        <v>20</v>
      </c>
      <c r="C12" s="4">
        <v>1</v>
      </c>
      <c r="D12" s="16">
        <v>15</v>
      </c>
      <c r="E12" s="10">
        <f t="shared" si="0"/>
        <v>21.9</v>
      </c>
      <c r="F12" s="11"/>
      <c r="G12" s="10">
        <f t="shared" si="1"/>
        <v>0</v>
      </c>
      <c r="H12" s="11">
        <v>39</v>
      </c>
      <c r="I12" s="10">
        <f t="shared" si="2"/>
        <v>36.659999999999997</v>
      </c>
      <c r="J12" s="7">
        <v>4</v>
      </c>
      <c r="K12" s="16">
        <v>5</v>
      </c>
      <c r="L12" s="25">
        <f t="shared" si="3"/>
        <v>9</v>
      </c>
      <c r="M12" s="5">
        <v>4.45</v>
      </c>
      <c r="N12" s="5">
        <f t="shared" si="4"/>
        <v>72.010000000000005</v>
      </c>
      <c r="O12" s="25">
        <v>11</v>
      </c>
      <c r="P12" s="2" t="s">
        <v>43</v>
      </c>
    </row>
    <row r="13" spans="1:16" ht="15" customHeight="1">
      <c r="A13" s="14">
        <v>12</v>
      </c>
      <c r="B13" s="1" t="s">
        <v>39</v>
      </c>
      <c r="C13" s="4">
        <v>96</v>
      </c>
      <c r="D13" s="16">
        <v>18</v>
      </c>
      <c r="E13" s="10">
        <f t="shared" si="0"/>
        <v>26.28</v>
      </c>
      <c r="F13" s="4"/>
      <c r="G13" s="10">
        <f t="shared" si="1"/>
        <v>0</v>
      </c>
      <c r="H13" s="4">
        <v>35</v>
      </c>
      <c r="I13" s="10">
        <f t="shared" si="2"/>
        <v>32.9</v>
      </c>
      <c r="J13" s="7">
        <v>4</v>
      </c>
      <c r="K13" s="16">
        <v>4</v>
      </c>
      <c r="L13" s="25">
        <f t="shared" si="3"/>
        <v>8</v>
      </c>
      <c r="M13" s="5">
        <v>4.4000000000000004</v>
      </c>
      <c r="N13" s="5">
        <f t="shared" si="4"/>
        <v>71.580000000000013</v>
      </c>
      <c r="O13" s="25">
        <v>12</v>
      </c>
      <c r="P13" s="2" t="s">
        <v>43</v>
      </c>
    </row>
    <row r="14" spans="1:16" ht="15" customHeight="1">
      <c r="A14" s="12">
        <v>13</v>
      </c>
      <c r="B14" s="34" t="s">
        <v>15</v>
      </c>
      <c r="C14" s="4">
        <v>3</v>
      </c>
      <c r="D14" s="16">
        <v>17</v>
      </c>
      <c r="E14" s="10">
        <f t="shared" si="0"/>
        <v>24.82</v>
      </c>
      <c r="F14" s="11">
        <v>30</v>
      </c>
      <c r="G14" s="10">
        <f t="shared" si="1"/>
        <v>33.9</v>
      </c>
      <c r="H14" s="11"/>
      <c r="I14" s="10">
        <f t="shared" si="2"/>
        <v>0</v>
      </c>
      <c r="J14" s="7">
        <v>4</v>
      </c>
      <c r="K14" s="16">
        <v>4</v>
      </c>
      <c r="L14" s="25">
        <f t="shared" si="3"/>
        <v>8</v>
      </c>
      <c r="M14" s="5">
        <v>4.4000000000000004</v>
      </c>
      <c r="N14" s="5">
        <f t="shared" si="4"/>
        <v>71.12</v>
      </c>
      <c r="O14" s="25">
        <v>13</v>
      </c>
      <c r="P14" s="2" t="s">
        <v>43</v>
      </c>
    </row>
    <row r="15" spans="1:16" ht="15" customHeight="1">
      <c r="A15" s="14">
        <v>14</v>
      </c>
      <c r="B15" s="34" t="s">
        <v>17</v>
      </c>
      <c r="C15" s="4">
        <v>4</v>
      </c>
      <c r="D15" s="16">
        <v>17</v>
      </c>
      <c r="E15" s="10">
        <f t="shared" si="0"/>
        <v>24.82</v>
      </c>
      <c r="F15" s="11"/>
      <c r="G15" s="10">
        <f t="shared" si="1"/>
        <v>0</v>
      </c>
      <c r="H15" s="11">
        <v>35</v>
      </c>
      <c r="I15" s="10">
        <f t="shared" si="2"/>
        <v>32.9</v>
      </c>
      <c r="J15" s="7">
        <v>4</v>
      </c>
      <c r="K15" s="16">
        <v>4</v>
      </c>
      <c r="L15" s="25">
        <f t="shared" si="3"/>
        <v>8</v>
      </c>
      <c r="M15" s="5">
        <v>4.4000000000000004</v>
      </c>
      <c r="N15" s="5">
        <f t="shared" si="4"/>
        <v>70.12</v>
      </c>
      <c r="O15" s="25">
        <v>14</v>
      </c>
      <c r="P15" s="2" t="s">
        <v>43</v>
      </c>
    </row>
    <row r="16" spans="1:16" ht="15" customHeight="1">
      <c r="A16" s="12">
        <v>15</v>
      </c>
      <c r="B16" s="6" t="s">
        <v>36</v>
      </c>
      <c r="C16" s="4">
        <v>91</v>
      </c>
      <c r="D16" s="16">
        <v>15</v>
      </c>
      <c r="E16" s="10">
        <f t="shared" si="0"/>
        <v>21.9</v>
      </c>
      <c r="F16" s="11">
        <v>29</v>
      </c>
      <c r="G16" s="10">
        <f t="shared" si="1"/>
        <v>32.769999999999996</v>
      </c>
      <c r="H16" s="11"/>
      <c r="I16" s="10">
        <f t="shared" si="2"/>
        <v>0</v>
      </c>
      <c r="J16" s="7">
        <v>5</v>
      </c>
      <c r="K16" s="16">
        <v>5</v>
      </c>
      <c r="L16" s="25">
        <f t="shared" si="3"/>
        <v>10</v>
      </c>
      <c r="M16" s="5">
        <v>4.74</v>
      </c>
      <c r="N16" s="5">
        <f t="shared" si="4"/>
        <v>69.409999999999982</v>
      </c>
      <c r="O16" s="25">
        <v>15</v>
      </c>
      <c r="P16" s="2" t="s">
        <v>43</v>
      </c>
    </row>
    <row r="17" spans="1:16" ht="15" customHeight="1">
      <c r="A17" s="14">
        <v>16</v>
      </c>
      <c r="B17" s="29" t="s">
        <v>38</v>
      </c>
      <c r="C17" s="17">
        <v>97</v>
      </c>
      <c r="D17" s="18">
        <v>15</v>
      </c>
      <c r="E17" s="10">
        <f t="shared" si="0"/>
        <v>21.9</v>
      </c>
      <c r="F17" s="17"/>
      <c r="G17" s="10">
        <f t="shared" si="1"/>
        <v>0</v>
      </c>
      <c r="H17" s="17">
        <v>37</v>
      </c>
      <c r="I17" s="10">
        <f t="shared" si="2"/>
        <v>34.78</v>
      </c>
      <c r="J17" s="15">
        <v>4</v>
      </c>
      <c r="K17" s="18">
        <v>4</v>
      </c>
      <c r="L17" s="25">
        <f t="shared" si="3"/>
        <v>8</v>
      </c>
      <c r="M17" s="5">
        <v>4.3099999999999996</v>
      </c>
      <c r="N17" s="5">
        <f t="shared" si="4"/>
        <v>68.990000000000009</v>
      </c>
      <c r="O17" s="25">
        <v>16</v>
      </c>
      <c r="P17" s="2" t="s">
        <v>43</v>
      </c>
    </row>
    <row r="18" spans="1:16">
      <c r="A18" s="12">
        <v>17</v>
      </c>
      <c r="B18" s="34" t="s">
        <v>30</v>
      </c>
      <c r="C18" s="4">
        <v>76</v>
      </c>
      <c r="D18" s="4">
        <v>15</v>
      </c>
      <c r="E18" s="10">
        <f t="shared" si="0"/>
        <v>21.9</v>
      </c>
      <c r="F18" s="11">
        <v>31</v>
      </c>
      <c r="G18" s="10">
        <f t="shared" si="1"/>
        <v>35.029999999999994</v>
      </c>
      <c r="H18" s="11"/>
      <c r="I18" s="10">
        <f t="shared" si="2"/>
        <v>0</v>
      </c>
      <c r="J18" s="4">
        <v>5</v>
      </c>
      <c r="K18" s="16">
        <v>3</v>
      </c>
      <c r="L18" s="25">
        <f t="shared" si="3"/>
        <v>8</v>
      </c>
      <c r="M18" s="5">
        <v>3.7</v>
      </c>
      <c r="N18" s="5">
        <f t="shared" si="4"/>
        <v>68.63</v>
      </c>
      <c r="O18" s="25">
        <v>17</v>
      </c>
      <c r="P18" s="2" t="s">
        <v>43</v>
      </c>
    </row>
    <row r="19" spans="1:16">
      <c r="A19" s="14">
        <v>18</v>
      </c>
      <c r="B19" s="36" t="s">
        <v>40</v>
      </c>
      <c r="C19" s="4">
        <v>102</v>
      </c>
      <c r="D19" s="4">
        <v>13</v>
      </c>
      <c r="E19" s="10">
        <f t="shared" si="0"/>
        <v>18.98</v>
      </c>
      <c r="F19" s="4">
        <v>32</v>
      </c>
      <c r="G19" s="10">
        <f t="shared" si="1"/>
        <v>36.159999999999997</v>
      </c>
      <c r="H19" s="4"/>
      <c r="I19" s="10">
        <f t="shared" si="2"/>
        <v>0</v>
      </c>
      <c r="J19" s="4">
        <v>5</v>
      </c>
      <c r="K19" s="16">
        <v>4</v>
      </c>
      <c r="L19" s="25">
        <f t="shared" si="3"/>
        <v>9</v>
      </c>
      <c r="M19" s="5">
        <v>4.3499999999999996</v>
      </c>
      <c r="N19" s="5">
        <f t="shared" si="4"/>
        <v>68.489999999999995</v>
      </c>
      <c r="O19" s="25">
        <v>18</v>
      </c>
      <c r="P19" s="2" t="s">
        <v>43</v>
      </c>
    </row>
    <row r="20" spans="1:16">
      <c r="A20" s="12">
        <v>19</v>
      </c>
      <c r="B20" s="34" t="s">
        <v>25</v>
      </c>
      <c r="C20" s="4">
        <v>49</v>
      </c>
      <c r="D20" s="4">
        <v>20</v>
      </c>
      <c r="E20" s="10">
        <f t="shared" si="0"/>
        <v>29.2</v>
      </c>
      <c r="F20" s="11"/>
      <c r="G20" s="10">
        <f t="shared" si="1"/>
        <v>0</v>
      </c>
      <c r="H20" s="11">
        <v>28</v>
      </c>
      <c r="I20" s="10">
        <f t="shared" si="2"/>
        <v>26.32</v>
      </c>
      <c r="J20" s="4">
        <v>4</v>
      </c>
      <c r="K20" s="16">
        <v>4</v>
      </c>
      <c r="L20" s="25">
        <f t="shared" si="3"/>
        <v>8</v>
      </c>
      <c r="M20" s="5">
        <v>4.0999999999999996</v>
      </c>
      <c r="N20" s="5">
        <f t="shared" si="4"/>
        <v>67.61999999999999</v>
      </c>
      <c r="O20" s="25">
        <v>19</v>
      </c>
      <c r="P20" s="2" t="s">
        <v>43</v>
      </c>
    </row>
    <row r="21" spans="1:16">
      <c r="A21" s="14">
        <v>20</v>
      </c>
      <c r="B21" s="34" t="s">
        <v>29</v>
      </c>
      <c r="C21" s="4">
        <v>34</v>
      </c>
      <c r="D21" s="4">
        <v>12</v>
      </c>
      <c r="E21" s="10">
        <f t="shared" si="0"/>
        <v>17.52</v>
      </c>
      <c r="F21" s="11">
        <v>32</v>
      </c>
      <c r="G21" s="10">
        <f t="shared" si="1"/>
        <v>36.159999999999997</v>
      </c>
      <c r="H21" s="11"/>
      <c r="I21" s="10">
        <f t="shared" si="2"/>
        <v>0</v>
      </c>
      <c r="J21" s="4">
        <v>5</v>
      </c>
      <c r="K21" s="16">
        <v>4</v>
      </c>
      <c r="L21" s="25">
        <f t="shared" si="3"/>
        <v>9</v>
      </c>
      <c r="M21" s="5">
        <v>4.45</v>
      </c>
      <c r="N21" s="5">
        <f t="shared" si="4"/>
        <v>67.13</v>
      </c>
      <c r="O21" s="25">
        <v>20</v>
      </c>
      <c r="P21" s="2" t="s">
        <v>43</v>
      </c>
    </row>
    <row r="22" spans="1:16">
      <c r="A22" s="12">
        <v>21</v>
      </c>
      <c r="B22" s="34" t="s">
        <v>27</v>
      </c>
      <c r="C22" s="4">
        <v>42</v>
      </c>
      <c r="D22" s="4">
        <v>13</v>
      </c>
      <c r="E22" s="10">
        <f t="shared" si="0"/>
        <v>18.98</v>
      </c>
      <c r="F22" s="11">
        <v>31</v>
      </c>
      <c r="G22" s="10">
        <f t="shared" si="1"/>
        <v>35.029999999999994</v>
      </c>
      <c r="H22" s="11"/>
      <c r="I22" s="10">
        <f t="shared" si="2"/>
        <v>0</v>
      </c>
      <c r="J22" s="4">
        <v>5</v>
      </c>
      <c r="K22" s="16">
        <v>4</v>
      </c>
      <c r="L22" s="25">
        <f t="shared" si="3"/>
        <v>9</v>
      </c>
      <c r="M22" s="5">
        <v>4.0999999999999996</v>
      </c>
      <c r="N22" s="5">
        <f t="shared" si="4"/>
        <v>67.109999999999985</v>
      </c>
      <c r="O22" s="25">
        <v>21</v>
      </c>
      <c r="P22" s="2" t="s">
        <v>43</v>
      </c>
    </row>
    <row r="23" spans="1:16">
      <c r="A23" s="14">
        <v>22</v>
      </c>
      <c r="B23" s="1" t="s">
        <v>42</v>
      </c>
      <c r="C23" s="4">
        <v>101</v>
      </c>
      <c r="D23" s="4">
        <v>18</v>
      </c>
      <c r="E23" s="10">
        <f t="shared" si="0"/>
        <v>26.28</v>
      </c>
      <c r="F23" s="4"/>
      <c r="G23" s="10">
        <f t="shared" si="1"/>
        <v>0</v>
      </c>
      <c r="H23" s="4">
        <v>27</v>
      </c>
      <c r="I23" s="10">
        <f t="shared" si="2"/>
        <v>25.38</v>
      </c>
      <c r="J23" s="4">
        <v>4</v>
      </c>
      <c r="K23" s="4">
        <v>4</v>
      </c>
      <c r="L23" s="25">
        <f t="shared" si="3"/>
        <v>8</v>
      </c>
      <c r="M23" s="5">
        <v>4.45</v>
      </c>
      <c r="N23" s="5">
        <f t="shared" si="4"/>
        <v>64.11</v>
      </c>
      <c r="O23" s="25">
        <v>22</v>
      </c>
      <c r="P23" s="2" t="s">
        <v>43</v>
      </c>
    </row>
    <row r="24" spans="1:16">
      <c r="A24" s="12">
        <v>23</v>
      </c>
      <c r="B24" s="6" t="s">
        <v>23</v>
      </c>
      <c r="C24" s="4">
        <v>62</v>
      </c>
      <c r="D24" s="4">
        <v>13</v>
      </c>
      <c r="E24" s="10">
        <f t="shared" si="0"/>
        <v>18.98</v>
      </c>
      <c r="F24" s="11"/>
      <c r="G24" s="10">
        <f t="shared" si="1"/>
        <v>0</v>
      </c>
      <c r="H24" s="11">
        <v>33</v>
      </c>
      <c r="I24" s="10">
        <f t="shared" si="2"/>
        <v>31.02</v>
      </c>
      <c r="J24" s="4">
        <v>4</v>
      </c>
      <c r="K24" s="4">
        <v>4</v>
      </c>
      <c r="L24" s="25">
        <f t="shared" si="3"/>
        <v>8</v>
      </c>
      <c r="M24" s="5">
        <v>3.95</v>
      </c>
      <c r="N24" s="5">
        <f t="shared" si="4"/>
        <v>61.95</v>
      </c>
      <c r="O24" s="25">
        <v>23</v>
      </c>
      <c r="P24" s="2" t="s">
        <v>43</v>
      </c>
    </row>
    <row r="25" spans="1:16">
      <c r="A25" s="14">
        <v>24</v>
      </c>
      <c r="B25" s="35" t="s">
        <v>19</v>
      </c>
      <c r="C25" s="11">
        <v>23</v>
      </c>
      <c r="D25" s="11">
        <v>12</v>
      </c>
      <c r="E25" s="10">
        <f t="shared" si="0"/>
        <v>17.52</v>
      </c>
      <c r="F25" s="11">
        <v>28</v>
      </c>
      <c r="G25" s="10">
        <f t="shared" si="1"/>
        <v>31.639999999999997</v>
      </c>
      <c r="H25" s="11"/>
      <c r="I25" s="10">
        <f t="shared" si="2"/>
        <v>0</v>
      </c>
      <c r="J25" s="11">
        <v>4</v>
      </c>
      <c r="K25" s="11">
        <v>4</v>
      </c>
      <c r="L25" s="25">
        <f t="shared" si="3"/>
        <v>8</v>
      </c>
      <c r="M25" s="5">
        <v>4.0999999999999996</v>
      </c>
      <c r="N25" s="5">
        <f t="shared" si="4"/>
        <v>61.26</v>
      </c>
      <c r="O25" s="25">
        <v>24</v>
      </c>
      <c r="P25" s="2" t="s">
        <v>43</v>
      </c>
    </row>
    <row r="26" spans="1:16" s="37" customFormat="1">
      <c r="A26" s="12">
        <v>25</v>
      </c>
      <c r="B26" s="38" t="s">
        <v>33</v>
      </c>
      <c r="C26" s="11">
        <v>79</v>
      </c>
      <c r="D26" s="11">
        <v>12</v>
      </c>
      <c r="E26" s="10">
        <f t="shared" si="0"/>
        <v>17.52</v>
      </c>
      <c r="F26" s="11">
        <v>26</v>
      </c>
      <c r="G26" s="10">
        <f t="shared" si="1"/>
        <v>29.379999999999995</v>
      </c>
      <c r="H26" s="11"/>
      <c r="I26" s="10">
        <f t="shared" si="2"/>
        <v>0</v>
      </c>
      <c r="J26" s="11">
        <v>4</v>
      </c>
      <c r="K26" s="11">
        <v>3</v>
      </c>
      <c r="L26" s="25">
        <f t="shared" si="3"/>
        <v>7</v>
      </c>
      <c r="M26" s="5">
        <v>4.0999999999999996</v>
      </c>
      <c r="N26" s="5">
        <f t="shared" si="4"/>
        <v>57.999999999999993</v>
      </c>
      <c r="O26" s="25">
        <v>25</v>
      </c>
      <c r="P26" s="39" t="s">
        <v>45</v>
      </c>
    </row>
    <row r="27" spans="1:16">
      <c r="A27" s="40">
        <v>26</v>
      </c>
      <c r="B27" s="41" t="s">
        <v>16</v>
      </c>
      <c r="C27" s="42">
        <v>2</v>
      </c>
      <c r="D27" s="42">
        <v>11</v>
      </c>
      <c r="E27" s="42">
        <f t="shared" si="0"/>
        <v>16.059999999999999</v>
      </c>
      <c r="F27" s="42">
        <v>25</v>
      </c>
      <c r="G27" s="42">
        <f t="shared" si="1"/>
        <v>28.249999999999996</v>
      </c>
      <c r="H27" s="42"/>
      <c r="I27" s="42">
        <f t="shared" si="2"/>
        <v>0</v>
      </c>
      <c r="J27" s="42">
        <v>4</v>
      </c>
      <c r="K27" s="42">
        <v>4</v>
      </c>
      <c r="L27" s="43">
        <f t="shared" si="3"/>
        <v>8</v>
      </c>
      <c r="M27" s="44">
        <v>4.45</v>
      </c>
      <c r="N27" s="44">
        <f t="shared" si="4"/>
        <v>56.76</v>
      </c>
      <c r="O27" s="43">
        <v>26</v>
      </c>
      <c r="P27" s="45" t="s">
        <v>44</v>
      </c>
    </row>
    <row r="28" spans="1:16">
      <c r="A28" s="12">
        <v>27</v>
      </c>
      <c r="B28" s="33" t="s">
        <v>41</v>
      </c>
      <c r="C28" s="30">
        <v>106</v>
      </c>
      <c r="D28" s="30">
        <v>11</v>
      </c>
      <c r="E28" s="30">
        <f t="shared" si="0"/>
        <v>16.059999999999999</v>
      </c>
      <c r="F28" s="30"/>
      <c r="G28" s="30">
        <f t="shared" si="1"/>
        <v>0</v>
      </c>
      <c r="H28" s="30">
        <v>27</v>
      </c>
      <c r="I28" s="30">
        <f t="shared" si="2"/>
        <v>25.38</v>
      </c>
      <c r="J28" s="30">
        <v>4</v>
      </c>
      <c r="K28" s="30">
        <v>4</v>
      </c>
      <c r="L28" s="31">
        <f t="shared" si="3"/>
        <v>8</v>
      </c>
      <c r="M28" s="32">
        <v>4.3600000000000003</v>
      </c>
      <c r="N28" s="32">
        <f t="shared" si="4"/>
        <v>53.8</v>
      </c>
      <c r="O28" s="31">
        <v>27</v>
      </c>
      <c r="P28" s="33" t="s">
        <v>44</v>
      </c>
    </row>
    <row r="29" spans="1:16">
      <c r="A29" s="14">
        <v>28</v>
      </c>
      <c r="B29" s="34" t="s">
        <v>34</v>
      </c>
      <c r="C29" s="30">
        <v>84</v>
      </c>
      <c r="D29" s="30">
        <v>13</v>
      </c>
      <c r="E29" s="30">
        <f t="shared" si="0"/>
        <v>18.98</v>
      </c>
      <c r="F29" s="30"/>
      <c r="G29" s="30">
        <f t="shared" si="1"/>
        <v>0</v>
      </c>
      <c r="H29" s="30">
        <v>23</v>
      </c>
      <c r="I29" s="30">
        <f t="shared" si="2"/>
        <v>21.619999999999997</v>
      </c>
      <c r="J29" s="30">
        <v>3</v>
      </c>
      <c r="K29" s="30">
        <v>4</v>
      </c>
      <c r="L29" s="31">
        <f t="shared" si="3"/>
        <v>7</v>
      </c>
      <c r="M29" s="32">
        <v>4.1500000000000004</v>
      </c>
      <c r="N29" s="32">
        <f t="shared" si="4"/>
        <v>51.749999999999993</v>
      </c>
      <c r="O29" s="31">
        <v>28</v>
      </c>
      <c r="P29" s="33" t="s">
        <v>44</v>
      </c>
    </row>
  </sheetData>
  <sortState ref="A2:Q31">
    <sortCondition descending="1" ref="N2:N31"/>
  </sortState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Естественно-научный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ЕГЭ</dc:creator>
  <cp:lastModifiedBy>User</cp:lastModifiedBy>
  <dcterms:created xsi:type="dcterms:W3CDTF">2022-05-28T03:40:52Z</dcterms:created>
  <dcterms:modified xsi:type="dcterms:W3CDTF">2023-07-05T05:14:44Z</dcterms:modified>
</cp:coreProperties>
</file>