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6605" windowHeight="7680"/>
  </bookViews>
  <sheets>
    <sheet name="Гуманитарный" sheetId="5" r:id="rId1"/>
  </sheets>
  <calcPr calcId="124519"/>
</workbook>
</file>

<file path=xl/calcChain.xml><?xml version="1.0" encoding="utf-8"?>
<calcChain xmlns="http://schemas.openxmlformats.org/spreadsheetml/2006/main">
  <c r="E11" i="5"/>
  <c r="O27"/>
  <c r="O6"/>
  <c r="O11"/>
  <c r="E6"/>
  <c r="I32"/>
  <c r="I7"/>
  <c r="I27"/>
  <c r="I6"/>
  <c r="I11"/>
  <c r="E27"/>
  <c r="O7"/>
  <c r="E7"/>
  <c r="O32"/>
  <c r="K32"/>
  <c r="K7"/>
  <c r="K27"/>
  <c r="K6"/>
  <c r="K11"/>
  <c r="E32"/>
  <c r="O25"/>
  <c r="O20"/>
  <c r="O30"/>
  <c r="E25"/>
  <c r="E20"/>
  <c r="E30"/>
  <c r="G3"/>
  <c r="G25"/>
  <c r="G20"/>
  <c r="G30"/>
  <c r="I3"/>
  <c r="I25"/>
  <c r="I20"/>
  <c r="I30"/>
  <c r="O3"/>
  <c r="K3"/>
  <c r="K25"/>
  <c r="K20"/>
  <c r="K30"/>
  <c r="K23"/>
  <c r="K24"/>
  <c r="K26"/>
  <c r="K28"/>
  <c r="K29"/>
  <c r="K31"/>
  <c r="K33"/>
  <c r="K34"/>
  <c r="K35"/>
  <c r="K36"/>
  <c r="E3"/>
  <c r="O31"/>
  <c r="I31"/>
  <c r="E31"/>
  <c r="O2"/>
  <c r="O17"/>
  <c r="O8"/>
  <c r="O24"/>
  <c r="O12"/>
  <c r="O35"/>
  <c r="O28"/>
  <c r="O26"/>
  <c r="O10"/>
  <c r="O13"/>
  <c r="O9"/>
  <c r="O18"/>
  <c r="O16"/>
  <c r="O33"/>
  <c r="O21"/>
  <c r="O36"/>
  <c r="O29"/>
  <c r="O4"/>
  <c r="O15"/>
  <c r="O5"/>
  <c r="O14"/>
  <c r="O22"/>
  <c r="O34"/>
  <c r="O19"/>
  <c r="O23"/>
  <c r="K17"/>
  <c r="K8"/>
  <c r="K12"/>
  <c r="K10"/>
  <c r="K13"/>
  <c r="K9"/>
  <c r="K18"/>
  <c r="K16"/>
  <c r="K21"/>
  <c r="K4"/>
  <c r="K15"/>
  <c r="K5"/>
  <c r="K14"/>
  <c r="K22"/>
  <c r="K19"/>
  <c r="I17"/>
  <c r="I8"/>
  <c r="I24"/>
  <c r="I12"/>
  <c r="I35"/>
  <c r="I28"/>
  <c r="I26"/>
  <c r="I10"/>
  <c r="I13"/>
  <c r="I9"/>
  <c r="I18"/>
  <c r="I16"/>
  <c r="I33"/>
  <c r="I21"/>
  <c r="I36"/>
  <c r="I29"/>
  <c r="I4"/>
  <c r="I15"/>
  <c r="I5"/>
  <c r="I14"/>
  <c r="I22"/>
  <c r="I2"/>
  <c r="I19"/>
  <c r="G17"/>
  <c r="G8"/>
  <c r="G24"/>
  <c r="G12"/>
  <c r="G35"/>
  <c r="G28"/>
  <c r="G26"/>
  <c r="G10"/>
  <c r="G13"/>
  <c r="G9"/>
  <c r="G18"/>
  <c r="G16"/>
  <c r="G33"/>
  <c r="G21"/>
  <c r="G36"/>
  <c r="G29"/>
  <c r="G4"/>
  <c r="G15"/>
  <c r="G5"/>
  <c r="G14"/>
  <c r="G22"/>
  <c r="G2"/>
  <c r="G34"/>
  <c r="E17"/>
  <c r="E8"/>
  <c r="E24"/>
  <c r="E12"/>
  <c r="E35"/>
  <c r="E28"/>
  <c r="E26"/>
  <c r="E10"/>
  <c r="E13"/>
  <c r="E9"/>
  <c r="E18"/>
  <c r="E16"/>
  <c r="E33"/>
  <c r="E21"/>
  <c r="E36"/>
  <c r="E29"/>
  <c r="E4"/>
  <c r="E15"/>
  <c r="E5"/>
  <c r="E14"/>
  <c r="E22"/>
  <c r="E2"/>
  <c r="E34"/>
  <c r="E19"/>
  <c r="Q11" l="1"/>
  <c r="Q31"/>
  <c r="Q32"/>
  <c r="Q27"/>
  <c r="Q6"/>
  <c r="Q7"/>
  <c r="Q30"/>
  <c r="Q3"/>
  <c r="Q20"/>
  <c r="Q25"/>
  <c r="Q17"/>
  <c r="Q19"/>
  <c r="Q2"/>
  <c r="Q34"/>
  <c r="Q22"/>
  <c r="Q14"/>
  <c r="Q5"/>
  <c r="Q15"/>
  <c r="Q4"/>
  <c r="Q29"/>
  <c r="Q36"/>
  <c r="Q21"/>
  <c r="Q33"/>
  <c r="Q16"/>
  <c r="Q18"/>
  <c r="Q9"/>
  <c r="Q13"/>
  <c r="Q10"/>
  <c r="Q26"/>
  <c r="Q28"/>
  <c r="Q35"/>
  <c r="Q12"/>
  <c r="Q24"/>
  <c r="Q8"/>
  <c r="I23"/>
  <c r="G23"/>
  <c r="E23"/>
  <c r="Q23" l="1"/>
</calcChain>
</file>

<file path=xl/sharedStrings.xml><?xml version="1.0" encoding="utf-8"?>
<sst xmlns="http://schemas.openxmlformats.org/spreadsheetml/2006/main" count="89" uniqueCount="56">
  <si>
    <t>Регистрационный номер</t>
  </si>
  <si>
    <t>Итого</t>
  </si>
  <si>
    <t>Рейтинг</t>
  </si>
  <si>
    <t>Решение комиссии</t>
  </si>
  <si>
    <t>ФИО учащегося</t>
  </si>
  <si>
    <t>Русский язык ГИА - 9</t>
  </si>
  <si>
    <t>Отметка по истории из аттестата, умноженная на коэффициент 1,00</t>
  </si>
  <si>
    <t>Отметка по обществознанию из аттестата, умноженная на коэффициент 1,00</t>
  </si>
  <si>
    <t>Средний балл аттестата</t>
  </si>
  <si>
    <t>ПП</t>
  </si>
  <si>
    <t>Русский язык ГИА - 9 умноженный на коэффициент 1,37</t>
  </si>
  <si>
    <t>История ГИА - 9</t>
  </si>
  <si>
    <t>История ГИА - 9 умноженная на коэффициент 1,22</t>
  </si>
  <si>
    <t>Обществознание ГИА - 9</t>
  </si>
  <si>
    <t>Обществознание ГИА - 9 умноженное на коэффициент 1,22</t>
  </si>
  <si>
    <t>Английский язык ГИА - 9</t>
  </si>
  <si>
    <t>Отметка по английскому языку из аттестата, умноженная на коэффициент 1,00 или 1,25 для СОШ №1</t>
  </si>
  <si>
    <t>АЯ - ГИА - 9 умноженный на коэффициент 0,67</t>
  </si>
  <si>
    <t>Сумма баллов по 3 предметам( история , обществознание, английский язык )</t>
  </si>
  <si>
    <t>Томилина Дарья Ярославовна</t>
  </si>
  <si>
    <t>Горшкова Виктория Владимировна</t>
  </si>
  <si>
    <t>Иванова Ника Алексеевна</t>
  </si>
  <si>
    <t>Махова Василиса Алексеевна</t>
  </si>
  <si>
    <t>Соколова Екатерина Андреевна</t>
  </si>
  <si>
    <t>Романова Елизавета Алексеевна</t>
  </si>
  <si>
    <t>Аракчеева Анастасия Сергеевна</t>
  </si>
  <si>
    <t>Смирнова Алиса Александровна</t>
  </si>
  <si>
    <t>Шелкович Златослава Дмитриевна</t>
  </si>
  <si>
    <t>Ляпушкина Анастасия Алексеевна</t>
  </si>
  <si>
    <t>Ильина Виктория Алексеевна</t>
  </si>
  <si>
    <t>Хабибуллина Амина Анваровна</t>
  </si>
  <si>
    <t>Вальнова Елизавета Александровна</t>
  </si>
  <si>
    <t>Храмина Ольга Романовна</t>
  </si>
  <si>
    <t>Гусева Анастасия Александровна</t>
  </si>
  <si>
    <t>Гожалимов Алексей Станиславович</t>
  </si>
  <si>
    <t>Кузнецов Ярослав Владимирович</t>
  </si>
  <si>
    <t>Фролова Валерия Алексеевна</t>
  </si>
  <si>
    <t>Тихомирова Лада Сергеевна</t>
  </si>
  <si>
    <t>Смирнова Майя Сергеевна</t>
  </si>
  <si>
    <t>Тихомиров Дмитрий Денисович</t>
  </si>
  <si>
    <t>Романов Артём Михайлович</t>
  </si>
  <si>
    <t>Никифорова Софья Олеговна</t>
  </si>
  <si>
    <t>Чистякова Дарья Олеговна</t>
  </si>
  <si>
    <t>Крылов Константин Сергеевич</t>
  </si>
  <si>
    <t>Аманов Тимур Габилович</t>
  </si>
  <si>
    <t>Ильина Ольга Денисовна</t>
  </si>
  <si>
    <t>Башкинов Кирилл Сегеевич</t>
  </si>
  <si>
    <t>Воронова Дарья Алексеевна</t>
  </si>
  <si>
    <t>Шатова Ирина  Максимовна</t>
  </si>
  <si>
    <t>Тюрина Софья Валерьевна</t>
  </si>
  <si>
    <t>Бокарева Виктория Дмитриевна</t>
  </si>
  <si>
    <t>Гусев Василий Павлович</t>
  </si>
  <si>
    <t>Кодолова Людмила Владимировна</t>
  </si>
  <si>
    <t>Лесковская Евгения Валентиновна</t>
  </si>
  <si>
    <t>Рекомендован к зачислению</t>
  </si>
  <si>
    <t>Не рекомендован к зачислению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</si>
</sst>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.5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2" fontId="0" fillId="0" borderId="0" xfId="0" applyNumberFormat="1"/>
    <xf numFmtId="0" fontId="0" fillId="0" borderId="1" xfId="0" applyBorder="1" applyAlignment="1">
      <alignment horizontal="center"/>
    </xf>
    <xf numFmtId="1" fontId="0" fillId="2" borderId="5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0" fontId="1" fillId="0" borderId="1" xfId="0" applyFont="1" applyBorder="1" applyAlignment="1">
      <alignment horizontal="center" textRotation="90" wrapText="1"/>
    </xf>
    <xf numFmtId="0" fontId="1" fillId="0" borderId="3" xfId="0" applyFont="1" applyBorder="1" applyAlignment="1">
      <alignment horizontal="center" textRotation="90" wrapText="1"/>
    </xf>
    <xf numFmtId="0" fontId="1" fillId="0" borderId="2" xfId="0" applyFont="1" applyBorder="1" applyAlignment="1">
      <alignment horizontal="center" textRotation="90" wrapText="1"/>
    </xf>
    <xf numFmtId="0" fontId="1" fillId="2" borderId="3" xfId="0" applyFont="1" applyFill="1" applyBorder="1" applyAlignment="1">
      <alignment horizontal="center" textRotation="90" wrapText="1"/>
    </xf>
    <xf numFmtId="2" fontId="1" fillId="2" borderId="1" xfId="0" applyNumberFormat="1" applyFont="1" applyFill="1" applyBorder="1" applyAlignment="1">
      <alignment horizontal="center" textRotation="90" wrapText="1"/>
    </xf>
    <xf numFmtId="0" fontId="2" fillId="0" borderId="1" xfId="0" applyFont="1" applyBorder="1" applyAlignment="1">
      <alignment wrapText="1"/>
    </xf>
    <xf numFmtId="2" fontId="0" fillId="0" borderId="1" xfId="0" applyNumberFormat="1" applyBorder="1"/>
    <xf numFmtId="0" fontId="0" fillId="0" borderId="3" xfId="0" applyBorder="1" applyAlignment="1">
      <alignment horizontal="center"/>
    </xf>
    <xf numFmtId="0" fontId="1" fillId="0" borderId="6" xfId="0" applyFont="1" applyBorder="1" applyAlignment="1">
      <alignment horizontal="center" textRotation="90" wrapText="1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0" xfId="0" applyFill="1"/>
    <xf numFmtId="2" fontId="0" fillId="2" borderId="3" xfId="0" applyNumberFormat="1" applyFill="1" applyBorder="1" applyAlignment="1">
      <alignment horizontal="center"/>
    </xf>
    <xf numFmtId="0" fontId="0" fillId="3" borderId="1" xfId="0" applyFill="1" applyBorder="1"/>
    <xf numFmtId="0" fontId="0" fillId="3" borderId="0" xfId="0" applyFill="1"/>
    <xf numFmtId="0" fontId="0" fillId="3" borderId="1" xfId="0" applyFill="1" applyBorder="1" applyAlignment="1">
      <alignment horizontal="center"/>
    </xf>
    <xf numFmtId="0" fontId="1" fillId="0" borderId="1" xfId="0" applyFont="1" applyBorder="1"/>
    <xf numFmtId="0" fontId="0" fillId="3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1" fillId="3" borderId="1" xfId="0" applyFont="1" applyFill="1" applyBorder="1"/>
    <xf numFmtId="0" fontId="0" fillId="0" borderId="0" xfId="0" applyFill="1"/>
    <xf numFmtId="0" fontId="3" fillId="2" borderId="4" xfId="0" applyFont="1" applyFill="1" applyBorder="1" applyAlignment="1">
      <alignment horizontal="center" textRotation="90" wrapText="1"/>
    </xf>
    <xf numFmtId="0" fontId="4" fillId="2" borderId="3" xfId="0" applyFont="1" applyFill="1" applyBorder="1" applyAlignment="1">
      <alignment horizontal="center" textRotation="90" wrapText="1"/>
    </xf>
    <xf numFmtId="0" fontId="5" fillId="0" borderId="1" xfId="0" applyFont="1" applyBorder="1" applyAlignment="1">
      <alignment horizontal="center"/>
    </xf>
    <xf numFmtId="2" fontId="0" fillId="2" borderId="5" xfId="0" applyNumberForma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0" fontId="1" fillId="0" borderId="1" xfId="0" applyFont="1" applyBorder="1" applyAlignment="1">
      <alignment wrapText="1"/>
    </xf>
    <xf numFmtId="0" fontId="6" fillId="0" borderId="1" xfId="0" applyFont="1" applyBorder="1"/>
    <xf numFmtId="0" fontId="0" fillId="2" borderId="5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1" xfId="0" applyBorder="1" applyAlignment="1"/>
    <xf numFmtId="0" fontId="0" fillId="3" borderId="1" xfId="0" applyFill="1" applyBorder="1" applyAlignment="1"/>
    <xf numFmtId="0" fontId="1" fillId="4" borderId="1" xfId="0" applyFont="1" applyFill="1" applyBorder="1"/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2" fontId="0" fillId="4" borderId="3" xfId="0" applyNumberFormat="1" applyFill="1" applyBorder="1" applyAlignment="1">
      <alignment horizontal="center"/>
    </xf>
    <xf numFmtId="1" fontId="0" fillId="4" borderId="1" xfId="0" applyNumberFormat="1" applyFill="1" applyBorder="1" applyAlignment="1">
      <alignment horizontal="center"/>
    </xf>
    <xf numFmtId="0" fontId="1" fillId="4" borderId="1" xfId="0" applyFont="1" applyFill="1" applyBorder="1" applyAlignment="1">
      <alignment wrapText="1"/>
    </xf>
    <xf numFmtId="2" fontId="0" fillId="4" borderId="5" xfId="0" applyNumberFormat="1" applyFill="1" applyBorder="1" applyAlignment="1">
      <alignment horizontal="center"/>
    </xf>
    <xf numFmtId="2" fontId="0" fillId="4" borderId="1" xfId="0" applyNumberFormat="1" applyFill="1" applyBorder="1" applyAlignment="1">
      <alignment horizontal="center"/>
    </xf>
    <xf numFmtId="1" fontId="0" fillId="4" borderId="5" xfId="0" applyNumberFormat="1" applyFill="1" applyBorder="1" applyAlignment="1">
      <alignment horizontal="center"/>
    </xf>
    <xf numFmtId="0" fontId="1" fillId="3" borderId="1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9"/>
  <sheetViews>
    <sheetView tabSelected="1" zoomScale="90" zoomScaleNormal="90" workbookViewId="0">
      <pane ySplit="1" topLeftCell="A14" activePane="bottomLeft" state="frozen"/>
      <selection pane="bottomLeft" activeCell="W12" sqref="W12"/>
    </sheetView>
  </sheetViews>
  <sheetFormatPr defaultRowHeight="15"/>
  <cols>
    <col min="1" max="1" width="3.7109375" hidden="1" customWidth="1"/>
    <col min="2" max="2" width="35.7109375" hidden="1" customWidth="1"/>
    <col min="3" max="3" width="5.7109375" style="15" customWidth="1"/>
    <col min="4" max="4" width="4.7109375" customWidth="1"/>
    <col min="5" max="5" width="8.7109375" style="17" customWidth="1"/>
    <col min="6" max="6" width="4.7109375" style="15" customWidth="1"/>
    <col min="7" max="7" width="8.7109375" style="24" customWidth="1"/>
    <col min="8" max="8" width="5.7109375" customWidth="1"/>
    <col min="9" max="9" width="8.7109375" style="17" customWidth="1"/>
    <col min="10" max="10" width="5.7109375" customWidth="1"/>
    <col min="11" max="11" width="10.7109375" style="17" customWidth="1"/>
    <col min="13" max="13" width="12.5703125" customWidth="1"/>
    <col min="14" max="14" width="14.7109375" customWidth="1"/>
    <col min="15" max="15" width="15.140625" customWidth="1"/>
    <col min="16" max="16" width="7.85546875" customWidth="1"/>
    <col min="17" max="17" width="9.7109375" customWidth="1"/>
    <col min="18" max="18" width="10.28515625" style="2" customWidth="1"/>
    <col min="19" max="19" width="29.7109375" customWidth="1"/>
  </cols>
  <sheetData>
    <row r="1" spans="1:19" ht="125.25" customHeight="1">
      <c r="A1" s="15" t="s">
        <v>9</v>
      </c>
      <c r="B1" s="14" t="s">
        <v>4</v>
      </c>
      <c r="C1" s="6" t="s">
        <v>0</v>
      </c>
      <c r="D1" s="6" t="s">
        <v>5</v>
      </c>
      <c r="E1" s="9" t="s">
        <v>10</v>
      </c>
      <c r="F1" s="7" t="s">
        <v>11</v>
      </c>
      <c r="G1" s="9" t="s">
        <v>12</v>
      </c>
      <c r="H1" s="7" t="s">
        <v>13</v>
      </c>
      <c r="I1" s="9" t="s">
        <v>14</v>
      </c>
      <c r="J1" s="7" t="s">
        <v>15</v>
      </c>
      <c r="K1" s="28" t="s">
        <v>17</v>
      </c>
      <c r="L1" s="6" t="s">
        <v>6</v>
      </c>
      <c r="M1" s="8" t="s">
        <v>7</v>
      </c>
      <c r="N1" s="8" t="s">
        <v>16</v>
      </c>
      <c r="O1" s="27" t="s">
        <v>18</v>
      </c>
      <c r="P1" s="10" t="s">
        <v>8</v>
      </c>
      <c r="Q1" s="9" t="s">
        <v>1</v>
      </c>
      <c r="R1" s="10" t="s">
        <v>2</v>
      </c>
      <c r="S1" s="6" t="s">
        <v>3</v>
      </c>
    </row>
    <row r="2" spans="1:19" ht="15" customHeight="1">
      <c r="A2" s="11">
        <v>1</v>
      </c>
      <c r="B2" s="33" t="s">
        <v>41</v>
      </c>
      <c r="C2" s="13">
        <v>81</v>
      </c>
      <c r="D2" s="3">
        <v>30</v>
      </c>
      <c r="E2" s="16">
        <f t="shared" ref="E2:E36" si="0">D2*1.37</f>
        <v>41.1</v>
      </c>
      <c r="F2" s="3"/>
      <c r="G2" s="16">
        <f>F2*1.22</f>
        <v>0</v>
      </c>
      <c r="H2" s="3"/>
      <c r="I2" s="16">
        <f t="shared" ref="I2:I33" si="1">H2*1.22</f>
        <v>0</v>
      </c>
      <c r="J2" s="37"/>
      <c r="K2" s="16">
        <v>63</v>
      </c>
      <c r="L2" s="3">
        <v>4</v>
      </c>
      <c r="M2" s="3">
        <v>3</v>
      </c>
      <c r="N2" s="3">
        <v>6.25</v>
      </c>
      <c r="O2" s="30">
        <f t="shared" ref="O2:O36" si="2">L2+M2+N2</f>
        <v>13.25</v>
      </c>
      <c r="P2" s="5">
        <v>3.95</v>
      </c>
      <c r="Q2" s="18">
        <f t="shared" ref="Q2:Q36" si="3">E2+G2+I2+K2+O2+P2</f>
        <v>121.3</v>
      </c>
      <c r="R2" s="32">
        <v>1</v>
      </c>
      <c r="S2" s="3" t="s">
        <v>54</v>
      </c>
    </row>
    <row r="3" spans="1:19" ht="15" customHeight="1">
      <c r="A3" s="11">
        <v>2</v>
      </c>
      <c r="B3" s="25" t="s">
        <v>45</v>
      </c>
      <c r="C3" s="31">
        <v>88</v>
      </c>
      <c r="D3" s="21">
        <v>32</v>
      </c>
      <c r="E3" s="16">
        <f t="shared" si="0"/>
        <v>43.84</v>
      </c>
      <c r="F3" s="21"/>
      <c r="G3" s="16">
        <f>F3*1.22</f>
        <v>0</v>
      </c>
      <c r="H3" s="21"/>
      <c r="I3" s="16">
        <f t="shared" si="1"/>
        <v>0</v>
      </c>
      <c r="J3" s="38">
        <v>67</v>
      </c>
      <c r="K3" s="16">
        <f t="shared" ref="K3:K36" si="4">J3*0.67</f>
        <v>44.89</v>
      </c>
      <c r="L3" s="21">
        <v>5</v>
      </c>
      <c r="M3" s="21">
        <v>5</v>
      </c>
      <c r="N3" s="21">
        <v>5</v>
      </c>
      <c r="O3" s="4">
        <f t="shared" si="2"/>
        <v>15</v>
      </c>
      <c r="P3" s="5">
        <v>5</v>
      </c>
      <c r="Q3" s="18">
        <f t="shared" si="3"/>
        <v>108.73</v>
      </c>
      <c r="R3" s="32">
        <v>2</v>
      </c>
      <c r="S3" s="3" t="s">
        <v>54</v>
      </c>
    </row>
    <row r="4" spans="1:19" ht="15" customHeight="1">
      <c r="A4" s="11">
        <v>3</v>
      </c>
      <c r="B4" s="33" t="s">
        <v>36</v>
      </c>
      <c r="C4" s="13">
        <v>60</v>
      </c>
      <c r="D4" s="3">
        <v>33</v>
      </c>
      <c r="E4" s="16">
        <f t="shared" si="0"/>
        <v>45.21</v>
      </c>
      <c r="F4" s="3"/>
      <c r="G4" s="16">
        <f>F4*1.22</f>
        <v>0</v>
      </c>
      <c r="H4" s="3"/>
      <c r="I4" s="16">
        <f t="shared" si="1"/>
        <v>0</v>
      </c>
      <c r="J4" s="37">
        <v>63</v>
      </c>
      <c r="K4" s="16">
        <f t="shared" si="4"/>
        <v>42.21</v>
      </c>
      <c r="L4" s="3">
        <v>5</v>
      </c>
      <c r="M4" s="3">
        <v>5</v>
      </c>
      <c r="N4" s="3">
        <v>5</v>
      </c>
      <c r="O4" s="30">
        <f t="shared" si="2"/>
        <v>15</v>
      </c>
      <c r="P4" s="5">
        <v>5</v>
      </c>
      <c r="Q4" s="18">
        <f t="shared" si="3"/>
        <v>107.42</v>
      </c>
      <c r="R4" s="32">
        <v>3</v>
      </c>
      <c r="S4" s="3" t="s">
        <v>54</v>
      </c>
    </row>
    <row r="5" spans="1:19" ht="15" customHeight="1">
      <c r="A5" s="11">
        <v>4</v>
      </c>
      <c r="B5" s="22" t="s">
        <v>38</v>
      </c>
      <c r="C5" s="13">
        <v>64</v>
      </c>
      <c r="D5" s="3">
        <v>32</v>
      </c>
      <c r="E5" s="16">
        <f t="shared" si="0"/>
        <v>43.84</v>
      </c>
      <c r="F5" s="3"/>
      <c r="G5" s="16">
        <f>F5*1.22</f>
        <v>0</v>
      </c>
      <c r="H5" s="3"/>
      <c r="I5" s="16">
        <f t="shared" si="1"/>
        <v>0</v>
      </c>
      <c r="J5" s="37">
        <v>64</v>
      </c>
      <c r="K5" s="16">
        <f t="shared" si="4"/>
        <v>42.88</v>
      </c>
      <c r="L5" s="3">
        <v>5</v>
      </c>
      <c r="M5" s="3">
        <v>5</v>
      </c>
      <c r="N5" s="3">
        <v>5</v>
      </c>
      <c r="O5" s="30">
        <f t="shared" si="2"/>
        <v>15</v>
      </c>
      <c r="P5" s="5">
        <v>4.8</v>
      </c>
      <c r="Q5" s="18">
        <f t="shared" si="3"/>
        <v>106.52</v>
      </c>
      <c r="R5" s="32">
        <v>4</v>
      </c>
      <c r="S5" s="3" t="s">
        <v>54</v>
      </c>
    </row>
    <row r="6" spans="1:19" ht="15" customHeight="1">
      <c r="A6" s="11">
        <v>5</v>
      </c>
      <c r="B6" s="22" t="s">
        <v>52</v>
      </c>
      <c r="C6" s="13">
        <v>94</v>
      </c>
      <c r="D6" s="1">
        <v>32</v>
      </c>
      <c r="E6" s="16">
        <f t="shared" si="0"/>
        <v>43.84</v>
      </c>
      <c r="F6" s="3"/>
      <c r="G6" s="16"/>
      <c r="H6" s="1"/>
      <c r="I6" s="16">
        <f t="shared" si="1"/>
        <v>0</v>
      </c>
      <c r="J6" s="37">
        <v>63</v>
      </c>
      <c r="K6" s="16">
        <f t="shared" si="4"/>
        <v>42.21</v>
      </c>
      <c r="L6" s="3">
        <v>5</v>
      </c>
      <c r="M6" s="3">
        <v>4</v>
      </c>
      <c r="N6" s="3">
        <v>5</v>
      </c>
      <c r="O6" s="35">
        <f t="shared" si="2"/>
        <v>14</v>
      </c>
      <c r="P6" s="16">
        <v>4.75</v>
      </c>
      <c r="Q6" s="18">
        <f t="shared" si="3"/>
        <v>104.80000000000001</v>
      </c>
      <c r="R6" s="32">
        <v>5</v>
      </c>
      <c r="S6" s="3" t="s">
        <v>54</v>
      </c>
    </row>
    <row r="7" spans="1:19" ht="15" customHeight="1">
      <c r="A7" s="11">
        <v>6</v>
      </c>
      <c r="B7" s="22" t="s">
        <v>50</v>
      </c>
      <c r="C7" s="13">
        <v>103</v>
      </c>
      <c r="D7" s="1">
        <v>31</v>
      </c>
      <c r="E7" s="16">
        <f t="shared" si="0"/>
        <v>42.470000000000006</v>
      </c>
      <c r="F7" s="3"/>
      <c r="G7" s="16"/>
      <c r="H7" s="1"/>
      <c r="I7" s="16">
        <f t="shared" si="1"/>
        <v>0</v>
      </c>
      <c r="J7" s="37">
        <v>66</v>
      </c>
      <c r="K7" s="16">
        <f t="shared" si="4"/>
        <v>44.220000000000006</v>
      </c>
      <c r="L7" s="3">
        <v>4</v>
      </c>
      <c r="M7" s="3">
        <v>4</v>
      </c>
      <c r="N7" s="3">
        <v>6.25</v>
      </c>
      <c r="O7" s="35">
        <f t="shared" si="2"/>
        <v>14.25</v>
      </c>
      <c r="P7" s="16">
        <v>3.8</v>
      </c>
      <c r="Q7" s="18">
        <f t="shared" si="3"/>
        <v>104.74000000000001</v>
      </c>
      <c r="R7" s="32">
        <v>6</v>
      </c>
      <c r="S7" s="3" t="s">
        <v>54</v>
      </c>
    </row>
    <row r="8" spans="1:19" ht="15" customHeight="1">
      <c r="A8" s="11">
        <v>7</v>
      </c>
      <c r="B8" s="33" t="s">
        <v>21</v>
      </c>
      <c r="C8" s="13">
        <v>15</v>
      </c>
      <c r="D8" s="3">
        <v>30</v>
      </c>
      <c r="E8" s="16">
        <f t="shared" si="0"/>
        <v>41.1</v>
      </c>
      <c r="F8" s="3"/>
      <c r="G8" s="16">
        <f>F8*1.22</f>
        <v>0</v>
      </c>
      <c r="H8" s="3"/>
      <c r="I8" s="16">
        <f t="shared" si="1"/>
        <v>0</v>
      </c>
      <c r="J8" s="37">
        <v>64</v>
      </c>
      <c r="K8" s="16">
        <f t="shared" si="4"/>
        <v>42.88</v>
      </c>
      <c r="L8" s="3">
        <v>5</v>
      </c>
      <c r="M8" s="3">
        <v>5</v>
      </c>
      <c r="N8" s="3">
        <v>5</v>
      </c>
      <c r="O8" s="30">
        <f t="shared" si="2"/>
        <v>15</v>
      </c>
      <c r="P8" s="5">
        <v>4.45</v>
      </c>
      <c r="Q8" s="18">
        <f t="shared" si="3"/>
        <v>103.43</v>
      </c>
      <c r="R8" s="32">
        <v>7</v>
      </c>
      <c r="S8" s="3" t="s">
        <v>54</v>
      </c>
    </row>
    <row r="9" spans="1:19" ht="15" customHeight="1">
      <c r="A9" s="11">
        <v>8</v>
      </c>
      <c r="B9" s="33" t="s">
        <v>29</v>
      </c>
      <c r="C9" s="13">
        <v>24</v>
      </c>
      <c r="D9" s="3">
        <v>33</v>
      </c>
      <c r="E9" s="16">
        <f t="shared" si="0"/>
        <v>45.21</v>
      </c>
      <c r="F9" s="3"/>
      <c r="G9" s="16">
        <f>F9*1.22</f>
        <v>0</v>
      </c>
      <c r="H9" s="3">
        <v>31</v>
      </c>
      <c r="I9" s="16">
        <f t="shared" si="1"/>
        <v>37.82</v>
      </c>
      <c r="J9" s="37"/>
      <c r="K9" s="16">
        <f t="shared" si="4"/>
        <v>0</v>
      </c>
      <c r="L9" s="3">
        <v>5</v>
      </c>
      <c r="M9" s="3">
        <v>5</v>
      </c>
      <c r="N9" s="3">
        <v>5</v>
      </c>
      <c r="O9" s="30">
        <f t="shared" si="2"/>
        <v>15</v>
      </c>
      <c r="P9" s="5">
        <v>4.74</v>
      </c>
      <c r="Q9" s="18">
        <f t="shared" si="3"/>
        <v>102.77</v>
      </c>
      <c r="R9" s="32">
        <v>8</v>
      </c>
      <c r="S9" s="3" t="s">
        <v>54</v>
      </c>
    </row>
    <row r="10" spans="1:19" ht="15" customHeight="1">
      <c r="A10" s="11">
        <v>9</v>
      </c>
      <c r="B10" s="33" t="s">
        <v>27</v>
      </c>
      <c r="C10" s="13">
        <v>22</v>
      </c>
      <c r="D10" s="3">
        <v>31</v>
      </c>
      <c r="E10" s="16">
        <f t="shared" si="0"/>
        <v>42.470000000000006</v>
      </c>
      <c r="F10" s="3"/>
      <c r="G10" s="16">
        <f>F10*1.22</f>
        <v>0</v>
      </c>
      <c r="H10" s="3"/>
      <c r="I10" s="16">
        <f t="shared" si="1"/>
        <v>0</v>
      </c>
      <c r="J10" s="37">
        <v>62</v>
      </c>
      <c r="K10" s="16">
        <f t="shared" si="4"/>
        <v>41.54</v>
      </c>
      <c r="L10" s="3">
        <v>4</v>
      </c>
      <c r="M10" s="3">
        <v>5</v>
      </c>
      <c r="N10" s="3">
        <v>5</v>
      </c>
      <c r="O10" s="30">
        <f t="shared" si="2"/>
        <v>14</v>
      </c>
      <c r="P10" s="5">
        <v>4.7</v>
      </c>
      <c r="Q10" s="18">
        <f t="shared" si="3"/>
        <v>102.71000000000001</v>
      </c>
      <c r="R10" s="32">
        <v>9</v>
      </c>
      <c r="S10" s="3" t="s">
        <v>54</v>
      </c>
    </row>
    <row r="11" spans="1:19" ht="15" customHeight="1">
      <c r="A11" s="11">
        <v>10</v>
      </c>
      <c r="B11" s="22" t="s">
        <v>53</v>
      </c>
      <c r="C11" s="13">
        <v>105</v>
      </c>
      <c r="D11" s="1">
        <v>32</v>
      </c>
      <c r="E11" s="16">
        <f t="shared" si="0"/>
        <v>43.84</v>
      </c>
      <c r="F11" s="3"/>
      <c r="G11" s="16"/>
      <c r="H11" s="1"/>
      <c r="I11" s="16">
        <f t="shared" si="1"/>
        <v>0</v>
      </c>
      <c r="J11" s="37">
        <v>58</v>
      </c>
      <c r="K11" s="16">
        <f t="shared" si="4"/>
        <v>38.86</v>
      </c>
      <c r="L11" s="3">
        <v>5</v>
      </c>
      <c r="M11" s="3">
        <v>5</v>
      </c>
      <c r="N11" s="3">
        <v>5</v>
      </c>
      <c r="O11" s="35">
        <f t="shared" si="2"/>
        <v>15</v>
      </c>
      <c r="P11" s="16">
        <v>4.55</v>
      </c>
      <c r="Q11" s="36">
        <f t="shared" si="3"/>
        <v>102.25</v>
      </c>
      <c r="R11" s="32">
        <v>10</v>
      </c>
      <c r="S11" s="3" t="s">
        <v>54</v>
      </c>
    </row>
    <row r="12" spans="1:19" ht="15" customHeight="1">
      <c r="A12" s="11">
        <v>11</v>
      </c>
      <c r="B12" s="33" t="s">
        <v>23</v>
      </c>
      <c r="C12" s="13">
        <v>10</v>
      </c>
      <c r="D12" s="3">
        <v>32</v>
      </c>
      <c r="E12" s="16">
        <f t="shared" si="0"/>
        <v>43.84</v>
      </c>
      <c r="F12" s="3"/>
      <c r="G12" s="16">
        <f t="shared" ref="G12:G18" si="5">F12*1.22</f>
        <v>0</v>
      </c>
      <c r="H12" s="3">
        <v>31</v>
      </c>
      <c r="I12" s="16">
        <f t="shared" si="1"/>
        <v>37.82</v>
      </c>
      <c r="J12" s="3"/>
      <c r="K12" s="16">
        <f t="shared" si="4"/>
        <v>0</v>
      </c>
      <c r="L12" s="3">
        <v>5</v>
      </c>
      <c r="M12" s="3">
        <v>5</v>
      </c>
      <c r="N12" s="3">
        <v>4</v>
      </c>
      <c r="O12" s="30">
        <f t="shared" si="2"/>
        <v>14</v>
      </c>
      <c r="P12" s="5">
        <v>4.6500000000000004</v>
      </c>
      <c r="Q12" s="18">
        <f t="shared" si="3"/>
        <v>100.31</v>
      </c>
      <c r="R12" s="32">
        <v>11</v>
      </c>
      <c r="S12" s="3" t="s">
        <v>54</v>
      </c>
    </row>
    <row r="13" spans="1:19" ht="15" customHeight="1">
      <c r="A13" s="11">
        <v>12</v>
      </c>
      <c r="B13" s="33" t="s">
        <v>28</v>
      </c>
      <c r="C13" s="13">
        <v>7</v>
      </c>
      <c r="D13" s="3">
        <v>31</v>
      </c>
      <c r="E13" s="16">
        <f t="shared" si="0"/>
        <v>42.470000000000006</v>
      </c>
      <c r="F13" s="3"/>
      <c r="G13" s="16">
        <f t="shared" si="5"/>
        <v>0</v>
      </c>
      <c r="H13" s="3">
        <v>32</v>
      </c>
      <c r="I13" s="16">
        <f t="shared" si="1"/>
        <v>39.04</v>
      </c>
      <c r="J13" s="3"/>
      <c r="K13" s="16">
        <f t="shared" si="4"/>
        <v>0</v>
      </c>
      <c r="L13" s="3">
        <v>5</v>
      </c>
      <c r="M13" s="3">
        <v>5</v>
      </c>
      <c r="N13" s="3">
        <v>4</v>
      </c>
      <c r="O13" s="30">
        <f t="shared" si="2"/>
        <v>14</v>
      </c>
      <c r="P13" s="5">
        <v>4.7</v>
      </c>
      <c r="Q13" s="18">
        <f t="shared" si="3"/>
        <v>100.21000000000001</v>
      </c>
      <c r="R13" s="32">
        <v>12</v>
      </c>
      <c r="S13" s="3" t="s">
        <v>54</v>
      </c>
    </row>
    <row r="14" spans="1:19" ht="15" customHeight="1">
      <c r="A14" s="11">
        <v>13</v>
      </c>
      <c r="B14" s="22" t="s">
        <v>39</v>
      </c>
      <c r="C14" s="13">
        <v>73</v>
      </c>
      <c r="D14" s="3">
        <v>29</v>
      </c>
      <c r="E14" s="16">
        <f t="shared" si="0"/>
        <v>39.730000000000004</v>
      </c>
      <c r="F14" s="3">
        <v>34</v>
      </c>
      <c r="G14" s="16">
        <f t="shared" si="5"/>
        <v>41.48</v>
      </c>
      <c r="H14" s="3"/>
      <c r="I14" s="16">
        <f t="shared" si="1"/>
        <v>0</v>
      </c>
      <c r="J14" s="3"/>
      <c r="K14" s="16">
        <f t="shared" si="4"/>
        <v>0</v>
      </c>
      <c r="L14" s="3">
        <v>5</v>
      </c>
      <c r="M14" s="3">
        <v>5</v>
      </c>
      <c r="N14" s="29">
        <v>4</v>
      </c>
      <c r="O14" s="30">
        <f t="shared" si="2"/>
        <v>14</v>
      </c>
      <c r="P14" s="16">
        <v>4.63</v>
      </c>
      <c r="Q14" s="18">
        <f t="shared" si="3"/>
        <v>99.84</v>
      </c>
      <c r="R14" s="32">
        <v>13</v>
      </c>
      <c r="S14" s="3" t="s">
        <v>54</v>
      </c>
    </row>
    <row r="15" spans="1:19" ht="15" customHeight="1">
      <c r="A15" s="11">
        <v>14</v>
      </c>
      <c r="B15" s="33" t="s">
        <v>37</v>
      </c>
      <c r="C15" s="13">
        <v>67</v>
      </c>
      <c r="D15" s="3">
        <v>29</v>
      </c>
      <c r="E15" s="16">
        <f t="shared" si="0"/>
        <v>39.730000000000004</v>
      </c>
      <c r="F15" s="3"/>
      <c r="G15" s="16">
        <f t="shared" si="5"/>
        <v>0</v>
      </c>
      <c r="H15" s="3">
        <v>33</v>
      </c>
      <c r="I15" s="16">
        <f t="shared" si="1"/>
        <v>40.26</v>
      </c>
      <c r="J15" s="3"/>
      <c r="K15" s="16">
        <f t="shared" si="4"/>
        <v>0</v>
      </c>
      <c r="L15" s="3">
        <v>5</v>
      </c>
      <c r="M15" s="3">
        <v>5</v>
      </c>
      <c r="N15" s="3">
        <v>5</v>
      </c>
      <c r="O15" s="30">
        <f t="shared" si="2"/>
        <v>15</v>
      </c>
      <c r="P15" s="5">
        <v>4.5999999999999996</v>
      </c>
      <c r="Q15" s="18">
        <f t="shared" si="3"/>
        <v>99.59</v>
      </c>
      <c r="R15" s="32">
        <v>14</v>
      </c>
      <c r="S15" s="3" t="s">
        <v>54</v>
      </c>
    </row>
    <row r="16" spans="1:19" ht="15" customHeight="1">
      <c r="A16" s="11">
        <v>15</v>
      </c>
      <c r="B16" s="33" t="s">
        <v>31</v>
      </c>
      <c r="C16" s="13">
        <v>44</v>
      </c>
      <c r="D16" s="3">
        <v>31</v>
      </c>
      <c r="E16" s="16">
        <f t="shared" si="0"/>
        <v>42.470000000000006</v>
      </c>
      <c r="F16" s="3"/>
      <c r="G16" s="16">
        <f t="shared" si="5"/>
        <v>0</v>
      </c>
      <c r="H16" s="3">
        <v>30</v>
      </c>
      <c r="I16" s="16">
        <f t="shared" si="1"/>
        <v>36.6</v>
      </c>
      <c r="J16" s="3"/>
      <c r="K16" s="16">
        <f t="shared" si="4"/>
        <v>0</v>
      </c>
      <c r="L16" s="3">
        <v>5</v>
      </c>
      <c r="M16" s="3">
        <v>5</v>
      </c>
      <c r="N16" s="3">
        <v>4</v>
      </c>
      <c r="O16" s="30">
        <f t="shared" si="2"/>
        <v>14</v>
      </c>
      <c r="P16" s="5">
        <v>4.75</v>
      </c>
      <c r="Q16" s="18">
        <f t="shared" si="3"/>
        <v>97.820000000000007</v>
      </c>
      <c r="R16" s="32">
        <v>15</v>
      </c>
      <c r="S16" s="3" t="s">
        <v>54</v>
      </c>
    </row>
    <row r="17" spans="1:19" ht="15" customHeight="1">
      <c r="A17" s="11">
        <v>16</v>
      </c>
      <c r="B17" s="33" t="s">
        <v>20</v>
      </c>
      <c r="C17" s="13">
        <v>16</v>
      </c>
      <c r="D17" s="3">
        <v>33</v>
      </c>
      <c r="E17" s="16">
        <f t="shared" si="0"/>
        <v>45.21</v>
      </c>
      <c r="F17" s="3"/>
      <c r="G17" s="16">
        <f t="shared" si="5"/>
        <v>0</v>
      </c>
      <c r="H17" s="3">
        <v>27</v>
      </c>
      <c r="I17" s="16">
        <f t="shared" si="1"/>
        <v>32.94</v>
      </c>
      <c r="J17" s="3"/>
      <c r="K17" s="16">
        <f t="shared" si="4"/>
        <v>0</v>
      </c>
      <c r="L17" s="3">
        <v>5</v>
      </c>
      <c r="M17" s="3">
        <v>4</v>
      </c>
      <c r="N17" s="3">
        <v>5</v>
      </c>
      <c r="O17" s="30">
        <f t="shared" si="2"/>
        <v>14</v>
      </c>
      <c r="P17" s="5">
        <v>4.9000000000000004</v>
      </c>
      <c r="Q17" s="18">
        <f t="shared" si="3"/>
        <v>97.050000000000011</v>
      </c>
      <c r="R17" s="32">
        <v>16</v>
      </c>
      <c r="S17" s="3" t="s">
        <v>54</v>
      </c>
    </row>
    <row r="18" spans="1:19" ht="15" customHeight="1">
      <c r="A18" s="11">
        <v>17</v>
      </c>
      <c r="B18" s="33" t="s">
        <v>30</v>
      </c>
      <c r="C18" s="13">
        <v>50</v>
      </c>
      <c r="D18" s="3">
        <v>31</v>
      </c>
      <c r="E18" s="16">
        <f t="shared" si="0"/>
        <v>42.470000000000006</v>
      </c>
      <c r="F18" s="3"/>
      <c r="G18" s="16">
        <f t="shared" si="5"/>
        <v>0</v>
      </c>
      <c r="H18" s="3">
        <v>29</v>
      </c>
      <c r="I18" s="16">
        <f t="shared" si="1"/>
        <v>35.380000000000003</v>
      </c>
      <c r="J18" s="3"/>
      <c r="K18" s="16">
        <f t="shared" si="4"/>
        <v>0</v>
      </c>
      <c r="L18" s="3">
        <v>5</v>
      </c>
      <c r="M18" s="3">
        <v>5</v>
      </c>
      <c r="N18" s="3">
        <v>4</v>
      </c>
      <c r="O18" s="30">
        <f t="shared" si="2"/>
        <v>14</v>
      </c>
      <c r="P18" s="5">
        <v>4.5</v>
      </c>
      <c r="Q18" s="18">
        <f t="shared" si="3"/>
        <v>96.350000000000009</v>
      </c>
      <c r="R18" s="32">
        <v>17</v>
      </c>
      <c r="S18" s="3" t="s">
        <v>54</v>
      </c>
    </row>
    <row r="19" spans="1:19" ht="15" customHeight="1">
      <c r="A19" s="11">
        <v>18</v>
      </c>
      <c r="B19" s="33" t="s">
        <v>43</v>
      </c>
      <c r="C19" s="13">
        <v>86</v>
      </c>
      <c r="D19" s="3">
        <v>31</v>
      </c>
      <c r="E19" s="16">
        <f t="shared" si="0"/>
        <v>42.470000000000006</v>
      </c>
      <c r="F19" s="21"/>
      <c r="G19" s="16"/>
      <c r="H19" s="21">
        <v>31</v>
      </c>
      <c r="I19" s="16">
        <f t="shared" si="1"/>
        <v>37.82</v>
      </c>
      <c r="J19" s="21"/>
      <c r="K19" s="16">
        <f t="shared" si="4"/>
        <v>0</v>
      </c>
      <c r="L19" s="3">
        <v>4</v>
      </c>
      <c r="M19" s="3">
        <v>4</v>
      </c>
      <c r="N19" s="3">
        <v>3</v>
      </c>
      <c r="O19" s="30">
        <f t="shared" si="2"/>
        <v>11</v>
      </c>
      <c r="P19" s="5">
        <v>4.0999999999999996</v>
      </c>
      <c r="Q19" s="18">
        <f t="shared" si="3"/>
        <v>95.39</v>
      </c>
      <c r="R19" s="32">
        <v>18</v>
      </c>
      <c r="S19" s="3" t="s">
        <v>54</v>
      </c>
    </row>
    <row r="20" spans="1:19" ht="15" customHeight="1">
      <c r="A20" s="11">
        <v>19</v>
      </c>
      <c r="B20" s="22" t="s">
        <v>47</v>
      </c>
      <c r="C20" s="13">
        <v>92</v>
      </c>
      <c r="D20" s="3">
        <v>31</v>
      </c>
      <c r="E20" s="16">
        <f t="shared" si="0"/>
        <v>42.470000000000006</v>
      </c>
      <c r="F20" s="3">
        <v>27</v>
      </c>
      <c r="G20" s="16">
        <f t="shared" ref="G20:G26" si="6">F20*1.22</f>
        <v>32.94</v>
      </c>
      <c r="H20" s="3"/>
      <c r="I20" s="16">
        <f t="shared" si="1"/>
        <v>0</v>
      </c>
      <c r="J20" s="3"/>
      <c r="K20" s="16">
        <f t="shared" si="4"/>
        <v>0</v>
      </c>
      <c r="L20" s="3">
        <v>5</v>
      </c>
      <c r="M20" s="3">
        <v>5</v>
      </c>
      <c r="N20" s="3">
        <v>5</v>
      </c>
      <c r="O20" s="4">
        <f t="shared" si="2"/>
        <v>15</v>
      </c>
      <c r="P20" s="16">
        <v>4.95</v>
      </c>
      <c r="Q20" s="18">
        <f t="shared" si="3"/>
        <v>95.36</v>
      </c>
      <c r="R20" s="32">
        <v>19</v>
      </c>
      <c r="S20" s="3" t="s">
        <v>54</v>
      </c>
    </row>
    <row r="21" spans="1:19" ht="15" customHeight="1">
      <c r="A21" s="11">
        <v>20</v>
      </c>
      <c r="B21" s="33" t="s">
        <v>33</v>
      </c>
      <c r="C21" s="13">
        <v>40</v>
      </c>
      <c r="D21" s="3">
        <v>29</v>
      </c>
      <c r="E21" s="16">
        <f t="shared" si="0"/>
        <v>39.730000000000004</v>
      </c>
      <c r="F21" s="3"/>
      <c r="G21" s="16">
        <f t="shared" si="6"/>
        <v>0</v>
      </c>
      <c r="H21" s="3">
        <v>29</v>
      </c>
      <c r="I21" s="16">
        <f t="shared" si="1"/>
        <v>35.380000000000003</v>
      </c>
      <c r="J21" s="3"/>
      <c r="K21" s="16">
        <f t="shared" si="4"/>
        <v>0</v>
      </c>
      <c r="L21" s="3">
        <v>5</v>
      </c>
      <c r="M21" s="3">
        <v>5</v>
      </c>
      <c r="N21" s="3">
        <v>4</v>
      </c>
      <c r="O21" s="30">
        <f t="shared" si="2"/>
        <v>14</v>
      </c>
      <c r="P21" s="5">
        <v>4.55</v>
      </c>
      <c r="Q21" s="18">
        <f t="shared" si="3"/>
        <v>93.660000000000011</v>
      </c>
      <c r="R21" s="32">
        <v>20</v>
      </c>
      <c r="S21" s="3" t="s">
        <v>54</v>
      </c>
    </row>
    <row r="22" spans="1:19" ht="15" customHeight="1">
      <c r="A22" s="11">
        <v>21</v>
      </c>
      <c r="B22" s="33" t="s">
        <v>40</v>
      </c>
      <c r="C22" s="13">
        <v>82</v>
      </c>
      <c r="D22" s="3">
        <v>27</v>
      </c>
      <c r="E22" s="16">
        <f t="shared" si="0"/>
        <v>36.99</v>
      </c>
      <c r="F22" s="3"/>
      <c r="G22" s="16">
        <f t="shared" si="6"/>
        <v>0</v>
      </c>
      <c r="H22" s="3"/>
      <c r="I22" s="16">
        <f t="shared" si="1"/>
        <v>0</v>
      </c>
      <c r="J22" s="3">
        <v>57</v>
      </c>
      <c r="K22" s="16">
        <f t="shared" si="4"/>
        <v>38.190000000000005</v>
      </c>
      <c r="L22" s="3">
        <v>5</v>
      </c>
      <c r="M22" s="3">
        <v>5</v>
      </c>
      <c r="N22" s="3">
        <v>4</v>
      </c>
      <c r="O22" s="30">
        <f t="shared" si="2"/>
        <v>14</v>
      </c>
      <c r="P22" s="5">
        <v>4.45</v>
      </c>
      <c r="Q22" s="18">
        <f t="shared" si="3"/>
        <v>93.63000000000001</v>
      </c>
      <c r="R22" s="32">
        <v>21</v>
      </c>
      <c r="S22" s="3" t="s">
        <v>54</v>
      </c>
    </row>
    <row r="23" spans="1:19" ht="15" customHeight="1">
      <c r="A23" s="11">
        <v>22</v>
      </c>
      <c r="B23" s="33" t="s">
        <v>19</v>
      </c>
      <c r="C23" s="13">
        <v>17</v>
      </c>
      <c r="D23" s="3">
        <v>29</v>
      </c>
      <c r="E23" s="16">
        <f t="shared" si="0"/>
        <v>39.730000000000004</v>
      </c>
      <c r="F23" s="3"/>
      <c r="G23" s="16">
        <f t="shared" si="6"/>
        <v>0</v>
      </c>
      <c r="H23" s="3">
        <v>28</v>
      </c>
      <c r="I23" s="16">
        <f t="shared" si="1"/>
        <v>34.159999999999997</v>
      </c>
      <c r="J23" s="3"/>
      <c r="K23" s="16">
        <f t="shared" si="4"/>
        <v>0</v>
      </c>
      <c r="L23" s="3">
        <v>5</v>
      </c>
      <c r="M23" s="3">
        <v>5</v>
      </c>
      <c r="N23" s="3">
        <v>4</v>
      </c>
      <c r="O23" s="30">
        <f t="shared" si="2"/>
        <v>14</v>
      </c>
      <c r="P23" s="5">
        <v>4.3</v>
      </c>
      <c r="Q23" s="18">
        <f t="shared" si="3"/>
        <v>92.19</v>
      </c>
      <c r="R23" s="32">
        <v>22</v>
      </c>
      <c r="S23" s="3" t="s">
        <v>54</v>
      </c>
    </row>
    <row r="24" spans="1:19" ht="15.75">
      <c r="A24" s="11">
        <v>23</v>
      </c>
      <c r="B24" s="33" t="s">
        <v>22</v>
      </c>
      <c r="C24" s="3">
        <v>9</v>
      </c>
      <c r="D24" s="3">
        <v>27</v>
      </c>
      <c r="E24" s="16">
        <f t="shared" si="0"/>
        <v>36.99</v>
      </c>
      <c r="F24" s="3"/>
      <c r="G24" s="16">
        <f t="shared" si="6"/>
        <v>0</v>
      </c>
      <c r="H24" s="3">
        <v>31</v>
      </c>
      <c r="I24" s="16">
        <f t="shared" si="1"/>
        <v>37.82</v>
      </c>
      <c r="J24" s="3"/>
      <c r="K24" s="16">
        <f t="shared" si="4"/>
        <v>0</v>
      </c>
      <c r="L24" s="3">
        <v>5</v>
      </c>
      <c r="M24" s="3">
        <v>4</v>
      </c>
      <c r="N24" s="3">
        <v>4</v>
      </c>
      <c r="O24" s="30">
        <f t="shared" si="2"/>
        <v>13</v>
      </c>
      <c r="P24" s="5">
        <v>4.3</v>
      </c>
      <c r="Q24" s="18">
        <f t="shared" si="3"/>
        <v>92.11</v>
      </c>
      <c r="R24" s="32">
        <v>23</v>
      </c>
      <c r="S24" s="3" t="s">
        <v>54</v>
      </c>
    </row>
    <row r="25" spans="1:19" ht="15.75">
      <c r="A25" s="11">
        <v>24</v>
      </c>
      <c r="B25" s="33" t="s">
        <v>46</v>
      </c>
      <c r="C25" s="3">
        <v>90</v>
      </c>
      <c r="D25" s="3">
        <v>27</v>
      </c>
      <c r="E25" s="16">
        <f t="shared" si="0"/>
        <v>36.99</v>
      </c>
      <c r="F25" s="3"/>
      <c r="G25" s="16">
        <f t="shared" si="6"/>
        <v>0</v>
      </c>
      <c r="H25" s="3">
        <v>29</v>
      </c>
      <c r="I25" s="16">
        <f t="shared" si="1"/>
        <v>35.380000000000003</v>
      </c>
      <c r="J25" s="3"/>
      <c r="K25" s="16">
        <f t="shared" si="4"/>
        <v>0</v>
      </c>
      <c r="L25" s="3">
        <v>5</v>
      </c>
      <c r="M25" s="3">
        <v>5</v>
      </c>
      <c r="N25" s="3">
        <v>4</v>
      </c>
      <c r="O25" s="4">
        <f t="shared" si="2"/>
        <v>14</v>
      </c>
      <c r="P25" s="5">
        <v>4.5999999999999996</v>
      </c>
      <c r="Q25" s="18">
        <f t="shared" si="3"/>
        <v>90.97</v>
      </c>
      <c r="R25" s="32">
        <v>24</v>
      </c>
      <c r="S25" s="3" t="s">
        <v>54</v>
      </c>
    </row>
    <row r="26" spans="1:19" ht="15.75">
      <c r="A26" s="11">
        <v>25</v>
      </c>
      <c r="B26" s="33" t="s">
        <v>26</v>
      </c>
      <c r="C26" s="3">
        <v>27</v>
      </c>
      <c r="D26" s="3">
        <v>29</v>
      </c>
      <c r="E26" s="16">
        <f t="shared" si="0"/>
        <v>39.730000000000004</v>
      </c>
      <c r="F26" s="3"/>
      <c r="G26" s="16">
        <f t="shared" si="6"/>
        <v>0</v>
      </c>
      <c r="H26" s="3">
        <v>26</v>
      </c>
      <c r="I26" s="16">
        <f t="shared" si="1"/>
        <v>31.72</v>
      </c>
      <c r="J26" s="3"/>
      <c r="K26" s="16">
        <f t="shared" si="4"/>
        <v>0</v>
      </c>
      <c r="L26" s="3">
        <v>5</v>
      </c>
      <c r="M26" s="3">
        <v>5</v>
      </c>
      <c r="N26" s="3">
        <v>4</v>
      </c>
      <c r="O26" s="30">
        <f t="shared" si="2"/>
        <v>14</v>
      </c>
      <c r="P26" s="5">
        <v>4.75</v>
      </c>
      <c r="Q26" s="18">
        <f t="shared" si="3"/>
        <v>90.2</v>
      </c>
      <c r="R26" s="32">
        <v>25</v>
      </c>
      <c r="S26" s="3" t="s">
        <v>54</v>
      </c>
    </row>
    <row r="27" spans="1:19" s="26" customFormat="1" ht="15.75">
      <c r="A27" s="11">
        <v>26</v>
      </c>
      <c r="B27" s="25" t="s">
        <v>51</v>
      </c>
      <c r="C27" s="21">
        <v>93</v>
      </c>
      <c r="D27" s="19">
        <v>30</v>
      </c>
      <c r="E27" s="16">
        <f t="shared" si="0"/>
        <v>41.1</v>
      </c>
      <c r="F27" s="21"/>
      <c r="G27" s="16"/>
      <c r="H27" s="19">
        <v>24</v>
      </c>
      <c r="I27" s="16">
        <f t="shared" si="1"/>
        <v>29.28</v>
      </c>
      <c r="J27" s="19"/>
      <c r="K27" s="16">
        <f t="shared" si="4"/>
        <v>0</v>
      </c>
      <c r="L27" s="21">
        <v>5</v>
      </c>
      <c r="M27" s="21">
        <v>5</v>
      </c>
      <c r="N27" s="21">
        <v>4</v>
      </c>
      <c r="O27" s="35">
        <f t="shared" si="2"/>
        <v>14</v>
      </c>
      <c r="P27" s="16">
        <v>4.4000000000000004</v>
      </c>
      <c r="Q27" s="18">
        <f t="shared" si="3"/>
        <v>88.78</v>
      </c>
      <c r="R27" s="32">
        <v>26</v>
      </c>
      <c r="S27" s="3" t="s">
        <v>54</v>
      </c>
    </row>
    <row r="28" spans="1:19" ht="15.75">
      <c r="A28" s="11">
        <v>27</v>
      </c>
      <c r="B28" s="48" t="s">
        <v>25</v>
      </c>
      <c r="C28" s="21">
        <v>18</v>
      </c>
      <c r="D28" s="21">
        <v>26</v>
      </c>
      <c r="E28" s="16">
        <f t="shared" si="0"/>
        <v>35.620000000000005</v>
      </c>
      <c r="F28" s="21"/>
      <c r="G28" s="16">
        <f>F28*1.22</f>
        <v>0</v>
      </c>
      <c r="H28" s="21">
        <v>29</v>
      </c>
      <c r="I28" s="16">
        <f t="shared" si="1"/>
        <v>35.380000000000003</v>
      </c>
      <c r="J28" s="21"/>
      <c r="K28" s="16">
        <f t="shared" si="4"/>
        <v>0</v>
      </c>
      <c r="L28" s="21">
        <v>5</v>
      </c>
      <c r="M28" s="21">
        <v>4</v>
      </c>
      <c r="N28" s="21">
        <v>4</v>
      </c>
      <c r="O28" s="30">
        <f t="shared" si="2"/>
        <v>13</v>
      </c>
      <c r="P28" s="5">
        <v>4.25</v>
      </c>
      <c r="Q28" s="18">
        <f t="shared" si="3"/>
        <v>88.25</v>
      </c>
      <c r="R28" s="32">
        <v>27</v>
      </c>
      <c r="S28" s="3" t="s">
        <v>54</v>
      </c>
    </row>
    <row r="29" spans="1:19" ht="15.75">
      <c r="A29" s="11">
        <v>28</v>
      </c>
      <c r="B29" s="39" t="s">
        <v>35</v>
      </c>
      <c r="C29" s="40">
        <v>33</v>
      </c>
      <c r="D29" s="40">
        <v>28</v>
      </c>
      <c r="E29" s="40">
        <f t="shared" si="0"/>
        <v>38.36</v>
      </c>
      <c r="F29" s="40"/>
      <c r="G29" s="40">
        <f>F29*1.22</f>
        <v>0</v>
      </c>
      <c r="H29" s="40">
        <v>26</v>
      </c>
      <c r="I29" s="40">
        <f t="shared" si="1"/>
        <v>31.72</v>
      </c>
      <c r="J29" s="40"/>
      <c r="K29" s="40">
        <f t="shared" si="4"/>
        <v>0</v>
      </c>
      <c r="L29" s="40">
        <v>4</v>
      </c>
      <c r="M29" s="40">
        <v>4</v>
      </c>
      <c r="N29" s="40">
        <v>5</v>
      </c>
      <c r="O29" s="45">
        <f t="shared" si="2"/>
        <v>13</v>
      </c>
      <c r="P29" s="40">
        <v>3.5</v>
      </c>
      <c r="Q29" s="42">
        <f t="shared" si="3"/>
        <v>86.58</v>
      </c>
      <c r="R29" s="43">
        <v>28</v>
      </c>
      <c r="S29" s="40" t="s">
        <v>55</v>
      </c>
    </row>
    <row r="30" spans="1:19" ht="15.75">
      <c r="A30" s="11">
        <v>29</v>
      </c>
      <c r="B30" s="39" t="s">
        <v>48</v>
      </c>
      <c r="C30" s="40">
        <v>99</v>
      </c>
      <c r="D30" s="40">
        <v>27</v>
      </c>
      <c r="E30" s="40">
        <f t="shared" si="0"/>
        <v>36.99</v>
      </c>
      <c r="F30" s="40"/>
      <c r="G30" s="40">
        <f>F30*1.22</f>
        <v>0</v>
      </c>
      <c r="H30" s="40">
        <v>24</v>
      </c>
      <c r="I30" s="40">
        <f t="shared" si="1"/>
        <v>29.28</v>
      </c>
      <c r="J30" s="40"/>
      <c r="K30" s="40">
        <f t="shared" si="4"/>
        <v>0</v>
      </c>
      <c r="L30" s="40">
        <v>4</v>
      </c>
      <c r="M30" s="40">
        <v>4</v>
      </c>
      <c r="N30" s="40">
        <v>4</v>
      </c>
      <c r="O30" s="47">
        <f t="shared" si="2"/>
        <v>12</v>
      </c>
      <c r="P30" s="40">
        <v>4</v>
      </c>
      <c r="Q30" s="42">
        <f t="shared" si="3"/>
        <v>82.27000000000001</v>
      </c>
      <c r="R30" s="43">
        <v>29</v>
      </c>
      <c r="S30" s="40" t="s">
        <v>55</v>
      </c>
    </row>
    <row r="31" spans="1:19" ht="15.75">
      <c r="A31" s="11">
        <v>30</v>
      </c>
      <c r="B31" s="44" t="s">
        <v>44</v>
      </c>
      <c r="C31" s="40">
        <v>89</v>
      </c>
      <c r="D31" s="40">
        <v>27</v>
      </c>
      <c r="E31" s="40">
        <f t="shared" si="0"/>
        <v>36.99</v>
      </c>
      <c r="F31" s="40"/>
      <c r="G31" s="40"/>
      <c r="H31" s="40">
        <v>24</v>
      </c>
      <c r="I31" s="40">
        <f t="shared" si="1"/>
        <v>29.28</v>
      </c>
      <c r="J31" s="40"/>
      <c r="K31" s="40">
        <f t="shared" si="4"/>
        <v>0</v>
      </c>
      <c r="L31" s="40">
        <v>4</v>
      </c>
      <c r="M31" s="40">
        <v>4</v>
      </c>
      <c r="N31" s="40">
        <v>3</v>
      </c>
      <c r="O31" s="47">
        <f t="shared" si="2"/>
        <v>11</v>
      </c>
      <c r="P31" s="46">
        <v>3.45</v>
      </c>
      <c r="Q31" s="42">
        <f t="shared" si="3"/>
        <v>80.720000000000013</v>
      </c>
      <c r="R31" s="43">
        <v>30</v>
      </c>
      <c r="S31" s="40" t="s">
        <v>55</v>
      </c>
    </row>
    <row r="32" spans="1:19" ht="15.75">
      <c r="A32" s="11">
        <v>31</v>
      </c>
      <c r="B32" s="39" t="s">
        <v>49</v>
      </c>
      <c r="C32" s="40">
        <v>98</v>
      </c>
      <c r="D32" s="41">
        <v>26</v>
      </c>
      <c r="E32" s="40">
        <f t="shared" si="0"/>
        <v>35.620000000000005</v>
      </c>
      <c r="F32" s="40"/>
      <c r="G32" s="40"/>
      <c r="H32" s="41"/>
      <c r="I32" s="40">
        <f t="shared" si="1"/>
        <v>0</v>
      </c>
      <c r="J32" s="41">
        <v>39</v>
      </c>
      <c r="K32" s="40">
        <f t="shared" si="4"/>
        <v>26.130000000000003</v>
      </c>
      <c r="L32" s="40">
        <v>4</v>
      </c>
      <c r="M32" s="40">
        <v>4</v>
      </c>
      <c r="N32" s="40">
        <v>6</v>
      </c>
      <c r="O32" s="47">
        <f t="shared" si="2"/>
        <v>14</v>
      </c>
      <c r="P32" s="40">
        <v>4</v>
      </c>
      <c r="Q32" s="42">
        <f t="shared" si="3"/>
        <v>79.75</v>
      </c>
      <c r="R32" s="43">
        <v>31</v>
      </c>
      <c r="S32" s="40" t="s">
        <v>55</v>
      </c>
    </row>
    <row r="33" spans="1:19" ht="15.75">
      <c r="A33" s="11">
        <v>32</v>
      </c>
      <c r="B33" s="39" t="s">
        <v>32</v>
      </c>
      <c r="C33" s="40">
        <v>41</v>
      </c>
      <c r="D33" s="40">
        <v>26</v>
      </c>
      <c r="E33" s="40">
        <f t="shared" si="0"/>
        <v>35.620000000000005</v>
      </c>
      <c r="F33" s="40"/>
      <c r="G33" s="40">
        <f>F33*1.22</f>
        <v>0</v>
      </c>
      <c r="H33" s="40">
        <v>24</v>
      </c>
      <c r="I33" s="40">
        <f t="shared" si="1"/>
        <v>29.28</v>
      </c>
      <c r="J33" s="40"/>
      <c r="K33" s="40">
        <f t="shared" si="4"/>
        <v>0</v>
      </c>
      <c r="L33" s="40">
        <v>3</v>
      </c>
      <c r="M33" s="40">
        <v>4</v>
      </c>
      <c r="N33" s="40">
        <v>3</v>
      </c>
      <c r="O33" s="46">
        <f t="shared" si="2"/>
        <v>10</v>
      </c>
      <c r="P33" s="40">
        <v>3.6</v>
      </c>
      <c r="Q33" s="42">
        <f t="shared" si="3"/>
        <v>78.5</v>
      </c>
      <c r="R33" s="43">
        <v>32</v>
      </c>
      <c r="S33" s="40" t="s">
        <v>55</v>
      </c>
    </row>
    <row r="34" spans="1:19" ht="15.75">
      <c r="A34" s="11">
        <v>33</v>
      </c>
      <c r="B34" s="44" t="s">
        <v>42</v>
      </c>
      <c r="C34" s="40">
        <v>80</v>
      </c>
      <c r="D34" s="40">
        <v>30</v>
      </c>
      <c r="E34" s="40">
        <f t="shared" si="0"/>
        <v>41.1</v>
      </c>
      <c r="F34" s="40"/>
      <c r="G34" s="40">
        <f>F34*1.22</f>
        <v>0</v>
      </c>
      <c r="H34" s="40"/>
      <c r="I34" s="40">
        <v>18</v>
      </c>
      <c r="J34" s="40"/>
      <c r="K34" s="40">
        <f t="shared" si="4"/>
        <v>0</v>
      </c>
      <c r="L34" s="40">
        <v>4</v>
      </c>
      <c r="M34" s="40">
        <v>4</v>
      </c>
      <c r="N34" s="40">
        <v>4</v>
      </c>
      <c r="O34" s="46">
        <f t="shared" si="2"/>
        <v>12</v>
      </c>
      <c r="P34" s="46">
        <v>4.0999999999999996</v>
      </c>
      <c r="Q34" s="42">
        <f t="shared" si="3"/>
        <v>75.199999999999989</v>
      </c>
      <c r="R34" s="43">
        <v>33</v>
      </c>
      <c r="S34" s="40" t="s">
        <v>55</v>
      </c>
    </row>
    <row r="35" spans="1:19" ht="15.75">
      <c r="A35" s="11">
        <v>34</v>
      </c>
      <c r="B35" s="44" t="s">
        <v>24</v>
      </c>
      <c r="C35" s="40">
        <v>6</v>
      </c>
      <c r="D35" s="40">
        <v>22</v>
      </c>
      <c r="E35" s="40">
        <f t="shared" si="0"/>
        <v>30.14</v>
      </c>
      <c r="F35" s="40"/>
      <c r="G35" s="40">
        <f>F35*1.22</f>
        <v>0</v>
      </c>
      <c r="H35" s="40">
        <v>22</v>
      </c>
      <c r="I35" s="40">
        <f>H35*1.22</f>
        <v>26.84</v>
      </c>
      <c r="J35" s="40"/>
      <c r="K35" s="40">
        <f t="shared" si="4"/>
        <v>0</v>
      </c>
      <c r="L35" s="40">
        <v>4</v>
      </c>
      <c r="M35" s="40">
        <v>4</v>
      </c>
      <c r="N35" s="40">
        <v>3</v>
      </c>
      <c r="O35" s="46">
        <f t="shared" si="2"/>
        <v>11</v>
      </c>
      <c r="P35" s="46">
        <v>3.55</v>
      </c>
      <c r="Q35" s="42">
        <f t="shared" si="3"/>
        <v>71.53</v>
      </c>
      <c r="R35" s="43">
        <v>34</v>
      </c>
      <c r="S35" s="40" t="s">
        <v>55</v>
      </c>
    </row>
    <row r="36" spans="1:19" ht="15.75">
      <c r="A36" s="11">
        <v>35</v>
      </c>
      <c r="B36" s="39" t="s">
        <v>34</v>
      </c>
      <c r="C36" s="40">
        <v>38</v>
      </c>
      <c r="D36" s="40">
        <v>28</v>
      </c>
      <c r="E36" s="40">
        <f t="shared" si="0"/>
        <v>38.36</v>
      </c>
      <c r="F36" s="40"/>
      <c r="G36" s="40">
        <f>F36*1.22</f>
        <v>0</v>
      </c>
      <c r="H36" s="40">
        <v>15</v>
      </c>
      <c r="I36" s="40">
        <f>H36*1.22</f>
        <v>18.3</v>
      </c>
      <c r="J36" s="40"/>
      <c r="K36" s="40">
        <f t="shared" si="4"/>
        <v>0</v>
      </c>
      <c r="L36" s="40">
        <v>4</v>
      </c>
      <c r="M36" s="40">
        <v>4</v>
      </c>
      <c r="N36" s="40">
        <v>3</v>
      </c>
      <c r="O36" s="46">
        <f t="shared" si="2"/>
        <v>11</v>
      </c>
      <c r="P36" s="40">
        <v>3.55</v>
      </c>
      <c r="Q36" s="46">
        <f t="shared" si="3"/>
        <v>71.209999999999994</v>
      </c>
      <c r="R36" s="43">
        <v>35</v>
      </c>
      <c r="S36" s="40" t="s">
        <v>55</v>
      </c>
    </row>
    <row r="37" spans="1:19" ht="15.75">
      <c r="A37" s="1"/>
      <c r="B37" s="34"/>
      <c r="C37" s="3"/>
      <c r="D37" s="1"/>
      <c r="E37" s="19"/>
      <c r="F37" s="3"/>
      <c r="G37" s="21"/>
      <c r="H37" s="1"/>
      <c r="I37" s="19"/>
      <c r="J37" s="1"/>
      <c r="K37" s="19"/>
      <c r="L37" s="1"/>
      <c r="M37" s="1"/>
      <c r="N37" s="1"/>
      <c r="O37" s="1"/>
      <c r="P37" s="1"/>
      <c r="Q37" s="1"/>
      <c r="R37" s="12"/>
      <c r="S37" s="1"/>
    </row>
    <row r="38" spans="1:19">
      <c r="A38" s="1"/>
      <c r="B38" s="1"/>
      <c r="C38" s="3"/>
      <c r="D38" s="1"/>
      <c r="E38" s="19"/>
      <c r="F38" s="3"/>
      <c r="G38" s="21"/>
      <c r="H38" s="1"/>
      <c r="I38" s="19"/>
      <c r="J38" s="1"/>
      <c r="K38" s="19"/>
      <c r="L38" s="1"/>
      <c r="M38" s="1"/>
      <c r="N38" s="1"/>
      <c r="O38" s="1"/>
      <c r="P38" s="1"/>
      <c r="Q38" s="1"/>
      <c r="R38" s="12"/>
      <c r="S38" s="1"/>
    </row>
    <row r="39" spans="1:19">
      <c r="A39" s="1"/>
      <c r="B39" s="1"/>
      <c r="C39" s="3"/>
      <c r="D39" s="1"/>
      <c r="E39" s="19"/>
      <c r="F39" s="3"/>
      <c r="G39" s="21"/>
      <c r="H39" s="1"/>
      <c r="I39" s="19"/>
      <c r="J39" s="1"/>
      <c r="K39" s="19"/>
      <c r="L39" s="1"/>
      <c r="M39" s="1"/>
      <c r="N39" s="1"/>
      <c r="O39" s="1"/>
      <c r="P39" s="1"/>
      <c r="Q39" s="1"/>
      <c r="R39" s="12"/>
      <c r="S39" s="1"/>
    </row>
    <row r="40" spans="1:19">
      <c r="A40" s="1"/>
      <c r="B40" s="1"/>
      <c r="C40" s="3"/>
      <c r="D40" s="1"/>
      <c r="E40" s="19"/>
      <c r="F40" s="3"/>
      <c r="G40" s="21"/>
      <c r="H40" s="1"/>
      <c r="I40" s="19"/>
      <c r="J40" s="1"/>
      <c r="K40" s="19"/>
      <c r="L40" s="1"/>
      <c r="M40" s="1"/>
      <c r="N40" s="1"/>
      <c r="O40" s="1"/>
      <c r="P40" s="1"/>
      <c r="Q40" s="1"/>
      <c r="R40" s="12"/>
      <c r="S40" s="1"/>
    </row>
    <row r="41" spans="1:19">
      <c r="A41" s="1"/>
      <c r="B41" s="1"/>
      <c r="C41" s="3"/>
      <c r="D41" s="1"/>
      <c r="E41" s="19"/>
      <c r="F41" s="3"/>
      <c r="G41" s="21"/>
      <c r="H41" s="1"/>
      <c r="I41" s="19"/>
      <c r="J41" s="1"/>
      <c r="K41" s="19"/>
      <c r="L41" s="1"/>
      <c r="M41" s="1"/>
      <c r="N41" s="1"/>
      <c r="O41" s="1"/>
      <c r="P41" s="1"/>
      <c r="Q41" s="1"/>
      <c r="R41" s="12"/>
      <c r="S41" s="1"/>
    </row>
    <row r="42" spans="1:19">
      <c r="A42" s="1"/>
      <c r="B42" s="1"/>
      <c r="C42" s="3"/>
      <c r="D42" s="1"/>
      <c r="E42" s="19"/>
      <c r="F42" s="3"/>
      <c r="G42" s="21"/>
      <c r="H42" s="1"/>
      <c r="I42" s="19"/>
      <c r="J42" s="1"/>
      <c r="K42" s="19"/>
      <c r="L42" s="1"/>
      <c r="M42" s="1"/>
      <c r="N42" s="1"/>
      <c r="O42" s="1"/>
      <c r="P42" s="1"/>
      <c r="Q42" s="1"/>
      <c r="R42" s="12"/>
      <c r="S42" s="1"/>
    </row>
    <row r="43" spans="1:19">
      <c r="A43" s="1"/>
      <c r="B43" s="1"/>
      <c r="C43" s="3"/>
      <c r="D43" s="1"/>
      <c r="E43" s="19"/>
      <c r="F43" s="3"/>
      <c r="G43" s="21"/>
      <c r="H43" s="1"/>
      <c r="I43" s="19"/>
      <c r="J43" s="1"/>
      <c r="K43" s="19"/>
      <c r="L43" s="1"/>
      <c r="M43" s="1"/>
      <c r="N43" s="1"/>
      <c r="O43" s="1"/>
      <c r="P43" s="1"/>
      <c r="Q43" s="1"/>
      <c r="R43" s="12"/>
      <c r="S43" s="1"/>
    </row>
    <row r="44" spans="1:19">
      <c r="A44" s="1"/>
      <c r="B44" s="1"/>
      <c r="C44" s="3"/>
      <c r="D44" s="1"/>
      <c r="E44" s="19"/>
      <c r="F44" s="3"/>
      <c r="G44" s="21"/>
      <c r="H44" s="1"/>
      <c r="I44" s="19"/>
      <c r="J44" s="1"/>
      <c r="K44" s="19"/>
      <c r="L44" s="1"/>
      <c r="M44" s="1"/>
      <c r="N44" s="1"/>
      <c r="O44" s="1"/>
      <c r="P44" s="1"/>
      <c r="Q44" s="1"/>
      <c r="R44" s="12"/>
      <c r="S44" s="1"/>
    </row>
    <row r="45" spans="1:19">
      <c r="A45" s="1"/>
      <c r="B45" s="1"/>
      <c r="C45" s="3"/>
      <c r="D45" s="1"/>
      <c r="E45" s="19"/>
      <c r="F45" s="3"/>
      <c r="G45" s="21"/>
      <c r="H45" s="1"/>
      <c r="I45" s="19"/>
      <c r="J45" s="1"/>
      <c r="K45" s="19"/>
      <c r="L45" s="1"/>
      <c r="M45" s="1"/>
      <c r="N45" s="1"/>
      <c r="O45" s="1"/>
      <c r="P45" s="1"/>
      <c r="Q45" s="1"/>
      <c r="R45" s="12"/>
      <c r="S45" s="1"/>
    </row>
    <row r="46" spans="1:19">
      <c r="A46" s="1"/>
      <c r="B46" s="1"/>
      <c r="C46" s="3"/>
      <c r="D46" s="1"/>
      <c r="E46" s="19"/>
      <c r="F46" s="3"/>
      <c r="G46" s="21"/>
      <c r="H46" s="1"/>
      <c r="I46" s="19"/>
      <c r="J46" s="1"/>
      <c r="K46" s="19"/>
      <c r="L46" s="1"/>
      <c r="M46" s="1"/>
      <c r="N46" s="1"/>
      <c r="O46" s="1"/>
      <c r="P46" s="1"/>
      <c r="Q46" s="1"/>
      <c r="R46" s="12"/>
      <c r="S46" s="1"/>
    </row>
    <row r="47" spans="1:19">
      <c r="A47" s="1"/>
      <c r="B47" s="1"/>
      <c r="C47" s="3"/>
      <c r="D47" s="1"/>
      <c r="E47" s="19"/>
      <c r="F47" s="3"/>
      <c r="G47" s="21"/>
      <c r="H47" s="1"/>
      <c r="I47" s="19"/>
      <c r="J47" s="1"/>
      <c r="K47" s="19"/>
      <c r="L47" s="1"/>
      <c r="M47" s="1"/>
      <c r="N47" s="1"/>
      <c r="O47" s="1"/>
      <c r="P47" s="1"/>
      <c r="Q47" s="1"/>
      <c r="R47" s="12"/>
      <c r="S47" s="1"/>
    </row>
    <row r="48" spans="1:19">
      <c r="A48" s="1"/>
      <c r="B48" s="1"/>
      <c r="C48" s="3"/>
      <c r="D48" s="1"/>
      <c r="E48" s="19"/>
      <c r="F48" s="3"/>
      <c r="G48" s="21"/>
      <c r="H48" s="1"/>
      <c r="I48" s="19"/>
      <c r="J48" s="1"/>
      <c r="K48" s="19"/>
      <c r="L48" s="1"/>
      <c r="M48" s="1"/>
      <c r="N48" s="1"/>
      <c r="O48" s="1"/>
      <c r="P48" s="1"/>
      <c r="Q48" s="1"/>
      <c r="R48" s="12"/>
      <c r="S48" s="1"/>
    </row>
    <row r="49" spans="1:19">
      <c r="A49" s="1"/>
      <c r="B49" s="1"/>
      <c r="C49" s="3"/>
      <c r="D49" s="1"/>
      <c r="E49" s="19"/>
      <c r="F49" s="3"/>
      <c r="G49" s="21"/>
      <c r="H49" s="1"/>
      <c r="I49" s="19"/>
      <c r="J49" s="1"/>
      <c r="K49" s="19"/>
      <c r="L49" s="1"/>
      <c r="M49" s="1"/>
      <c r="N49" s="1"/>
      <c r="O49" s="1"/>
      <c r="P49" s="1"/>
      <c r="Q49" s="1"/>
      <c r="R49" s="12"/>
      <c r="S49" s="1"/>
    </row>
    <row r="50" spans="1:19">
      <c r="A50" s="1"/>
      <c r="B50" s="1"/>
      <c r="C50" s="3"/>
      <c r="D50" s="1"/>
      <c r="E50" s="19"/>
      <c r="F50" s="3"/>
      <c r="G50" s="21"/>
      <c r="H50" s="1"/>
      <c r="I50" s="19"/>
      <c r="J50" s="1"/>
      <c r="K50" s="19"/>
      <c r="L50" s="1"/>
      <c r="M50" s="1"/>
      <c r="N50" s="1"/>
      <c r="O50" s="1"/>
      <c r="P50" s="1"/>
      <c r="Q50" s="1"/>
      <c r="R50" s="12"/>
      <c r="S50" s="1"/>
    </row>
    <row r="51" spans="1:19">
      <c r="E51" s="20"/>
      <c r="G51" s="23"/>
      <c r="I51" s="20"/>
      <c r="K51" s="20"/>
    </row>
    <row r="52" spans="1:19">
      <c r="C52"/>
      <c r="E52"/>
      <c r="F52"/>
      <c r="G52"/>
      <c r="I52"/>
      <c r="K52"/>
    </row>
    <row r="53" spans="1:19">
      <c r="C53"/>
      <c r="E53"/>
      <c r="F53"/>
      <c r="G53"/>
      <c r="I53"/>
      <c r="K53"/>
    </row>
    <row r="54" spans="1:19">
      <c r="C54"/>
      <c r="E54"/>
      <c r="F54"/>
      <c r="G54"/>
      <c r="I54"/>
      <c r="K54"/>
    </row>
    <row r="55" spans="1:19">
      <c r="C55"/>
      <c r="E55"/>
      <c r="F55"/>
      <c r="G55"/>
      <c r="I55"/>
      <c r="K55"/>
    </row>
    <row r="56" spans="1:19">
      <c r="C56"/>
      <c r="E56"/>
      <c r="F56"/>
      <c r="G56"/>
      <c r="I56"/>
      <c r="K56"/>
    </row>
    <row r="57" spans="1:19">
      <c r="C57"/>
      <c r="E57"/>
      <c r="F57"/>
      <c r="G57"/>
      <c r="I57"/>
      <c r="K57"/>
    </row>
    <row r="58" spans="1:19">
      <c r="C58"/>
      <c r="E58"/>
      <c r="F58"/>
      <c r="G58"/>
      <c r="I58"/>
      <c r="K58"/>
    </row>
    <row r="59" spans="1:19">
      <c r="C59"/>
      <c r="E59"/>
      <c r="F59"/>
      <c r="G59"/>
      <c r="I59"/>
      <c r="K59"/>
    </row>
    <row r="60" spans="1:19">
      <c r="C60"/>
      <c r="E60"/>
      <c r="F60"/>
      <c r="G60"/>
      <c r="I60"/>
      <c r="K60"/>
    </row>
    <row r="61" spans="1:19">
      <c r="C61"/>
      <c r="E61"/>
      <c r="F61"/>
      <c r="G61"/>
      <c r="I61"/>
      <c r="K61"/>
    </row>
    <row r="62" spans="1:19">
      <c r="C62"/>
      <c r="E62"/>
      <c r="F62"/>
      <c r="G62"/>
      <c r="I62"/>
      <c r="K62"/>
    </row>
    <row r="63" spans="1:19">
      <c r="C63"/>
      <c r="E63"/>
      <c r="F63"/>
      <c r="G63"/>
      <c r="I63"/>
      <c r="K63"/>
    </row>
    <row r="64" spans="1:19">
      <c r="C64"/>
      <c r="E64"/>
      <c r="F64"/>
      <c r="G64"/>
      <c r="I64"/>
      <c r="K64"/>
    </row>
    <row r="65" spans="3:11">
      <c r="C65"/>
      <c r="E65"/>
      <c r="F65"/>
      <c r="G65"/>
      <c r="I65"/>
      <c r="K65"/>
    </row>
    <row r="66" spans="3:11">
      <c r="C66"/>
      <c r="E66"/>
      <c r="F66"/>
      <c r="G66"/>
      <c r="I66"/>
      <c r="K66"/>
    </row>
    <row r="67" spans="3:11">
      <c r="C67"/>
      <c r="E67"/>
      <c r="F67"/>
      <c r="G67"/>
      <c r="I67"/>
      <c r="K67"/>
    </row>
    <row r="68" spans="3:11">
      <c r="C68"/>
      <c r="E68"/>
      <c r="F68"/>
      <c r="G68"/>
      <c r="I68"/>
      <c r="K68"/>
    </row>
    <row r="69" spans="3:11">
      <c r="C69"/>
      <c r="E69"/>
      <c r="F69"/>
      <c r="G69"/>
      <c r="I69"/>
      <c r="K69"/>
    </row>
    <row r="70" spans="3:11">
      <c r="C70"/>
      <c r="E70"/>
      <c r="F70"/>
      <c r="G70"/>
      <c r="I70"/>
      <c r="K70"/>
    </row>
    <row r="71" spans="3:11">
      <c r="C71"/>
      <c r="E71"/>
      <c r="F71"/>
      <c r="G71"/>
      <c r="I71"/>
      <c r="K71"/>
    </row>
    <row r="72" spans="3:11">
      <c r="C72"/>
      <c r="E72"/>
      <c r="F72"/>
      <c r="G72"/>
      <c r="I72"/>
      <c r="K72"/>
    </row>
    <row r="73" spans="3:11">
      <c r="C73"/>
      <c r="E73"/>
      <c r="F73"/>
      <c r="G73"/>
      <c r="I73"/>
      <c r="K73"/>
    </row>
    <row r="74" spans="3:11">
      <c r="C74"/>
      <c r="E74"/>
      <c r="F74"/>
      <c r="G74"/>
      <c r="I74"/>
      <c r="K74"/>
    </row>
    <row r="75" spans="3:11">
      <c r="C75"/>
      <c r="E75"/>
      <c r="F75"/>
      <c r="G75"/>
      <c r="I75"/>
      <c r="K75"/>
    </row>
    <row r="76" spans="3:11">
      <c r="C76"/>
      <c r="E76"/>
      <c r="F76"/>
      <c r="G76"/>
      <c r="I76"/>
      <c r="K76"/>
    </row>
    <row r="77" spans="3:11">
      <c r="C77"/>
      <c r="E77"/>
      <c r="F77"/>
      <c r="G77"/>
      <c r="I77"/>
      <c r="K77"/>
    </row>
    <row r="78" spans="3:11">
      <c r="C78"/>
      <c r="E78"/>
      <c r="F78"/>
      <c r="G78"/>
      <c r="I78"/>
      <c r="K78"/>
    </row>
    <row r="79" spans="3:11">
      <c r="C79"/>
      <c r="E79"/>
      <c r="F79"/>
      <c r="G79"/>
      <c r="I79"/>
      <c r="K79"/>
    </row>
    <row r="80" spans="3:11">
      <c r="C80"/>
      <c r="E80"/>
      <c r="F80"/>
      <c r="G80"/>
      <c r="I80"/>
      <c r="K80"/>
    </row>
    <row r="81" spans="3:11">
      <c r="C81"/>
      <c r="E81"/>
      <c r="F81"/>
      <c r="G81"/>
      <c r="I81"/>
      <c r="K81"/>
    </row>
    <row r="82" spans="3:11">
      <c r="C82"/>
      <c r="E82"/>
      <c r="F82"/>
      <c r="G82"/>
      <c r="I82"/>
      <c r="K82"/>
    </row>
    <row r="83" spans="3:11">
      <c r="C83"/>
      <c r="E83"/>
      <c r="F83"/>
      <c r="G83"/>
      <c r="I83"/>
      <c r="K83"/>
    </row>
    <row r="84" spans="3:11">
      <c r="C84"/>
      <c r="E84"/>
      <c r="F84"/>
      <c r="G84"/>
      <c r="I84"/>
      <c r="K84"/>
    </row>
    <row r="85" spans="3:11">
      <c r="C85"/>
      <c r="E85"/>
      <c r="F85"/>
      <c r="G85"/>
      <c r="I85"/>
      <c r="K85"/>
    </row>
    <row r="86" spans="3:11">
      <c r="C86"/>
      <c r="E86"/>
      <c r="F86"/>
      <c r="G86"/>
      <c r="I86"/>
      <c r="K86"/>
    </row>
    <row r="87" spans="3:11">
      <c r="C87"/>
      <c r="E87"/>
      <c r="F87"/>
      <c r="G87"/>
      <c r="I87"/>
      <c r="K87"/>
    </row>
    <row r="88" spans="3:11">
      <c r="C88"/>
      <c r="E88"/>
      <c r="F88"/>
      <c r="G88"/>
      <c r="I88"/>
      <c r="K88"/>
    </row>
    <row r="89" spans="3:11">
      <c r="C89"/>
      <c r="E89"/>
      <c r="F89"/>
      <c r="G89"/>
      <c r="I89"/>
      <c r="K89"/>
    </row>
    <row r="90" spans="3:11">
      <c r="C90"/>
      <c r="E90"/>
      <c r="F90"/>
      <c r="G90"/>
      <c r="I90"/>
      <c r="K90"/>
    </row>
    <row r="91" spans="3:11">
      <c r="C91"/>
      <c r="E91"/>
      <c r="F91"/>
      <c r="G91"/>
      <c r="I91"/>
      <c r="K91"/>
    </row>
    <row r="92" spans="3:11">
      <c r="C92"/>
      <c r="E92"/>
      <c r="F92"/>
      <c r="G92"/>
      <c r="I92"/>
      <c r="K92"/>
    </row>
    <row r="93" spans="3:11">
      <c r="C93"/>
      <c r="E93"/>
      <c r="F93"/>
      <c r="G93"/>
      <c r="I93"/>
      <c r="K93"/>
    </row>
    <row r="94" spans="3:11">
      <c r="C94"/>
      <c r="E94"/>
      <c r="F94"/>
      <c r="G94"/>
      <c r="I94"/>
      <c r="K94"/>
    </row>
    <row r="95" spans="3:11">
      <c r="C95"/>
      <c r="E95"/>
      <c r="F95"/>
      <c r="G95"/>
      <c r="I95"/>
      <c r="K95"/>
    </row>
    <row r="96" spans="3:11">
      <c r="C96"/>
      <c r="E96"/>
      <c r="F96"/>
      <c r="G96"/>
      <c r="I96"/>
      <c r="K96"/>
    </row>
    <row r="97" spans="3:11">
      <c r="C97"/>
      <c r="E97"/>
      <c r="F97"/>
      <c r="G97"/>
      <c r="I97"/>
      <c r="K97"/>
    </row>
    <row r="98" spans="3:11">
      <c r="C98"/>
      <c r="E98"/>
      <c r="F98"/>
      <c r="G98"/>
      <c r="I98"/>
      <c r="K98"/>
    </row>
    <row r="99" spans="3:11">
      <c r="C99"/>
      <c r="E99"/>
      <c r="F99"/>
      <c r="G99"/>
      <c r="I99"/>
      <c r="K99"/>
    </row>
    <row r="100" spans="3:11">
      <c r="C100"/>
      <c r="E100"/>
      <c r="F100"/>
      <c r="G100"/>
      <c r="I100"/>
      <c r="K100"/>
    </row>
    <row r="101" spans="3:11">
      <c r="C101"/>
      <c r="E101"/>
      <c r="F101"/>
      <c r="G101"/>
      <c r="I101"/>
      <c r="K101"/>
    </row>
    <row r="102" spans="3:11">
      <c r="C102"/>
      <c r="E102"/>
      <c r="F102"/>
      <c r="G102"/>
      <c r="I102"/>
      <c r="K102"/>
    </row>
    <row r="103" spans="3:11">
      <c r="C103"/>
      <c r="E103"/>
      <c r="F103"/>
      <c r="G103"/>
      <c r="I103"/>
      <c r="K103"/>
    </row>
    <row r="104" spans="3:11">
      <c r="C104"/>
      <c r="E104"/>
      <c r="F104"/>
      <c r="G104"/>
      <c r="I104"/>
      <c r="K104"/>
    </row>
    <row r="105" spans="3:11">
      <c r="C105"/>
      <c r="E105"/>
      <c r="F105"/>
      <c r="G105"/>
      <c r="I105"/>
      <c r="K105"/>
    </row>
    <row r="106" spans="3:11">
      <c r="C106"/>
      <c r="E106"/>
      <c r="F106"/>
      <c r="G106"/>
      <c r="I106"/>
      <c r="K106"/>
    </row>
    <row r="107" spans="3:11">
      <c r="C107"/>
      <c r="E107"/>
      <c r="F107"/>
      <c r="G107"/>
      <c r="I107"/>
      <c r="K107"/>
    </row>
    <row r="108" spans="3:11">
      <c r="C108"/>
      <c r="E108"/>
      <c r="F108"/>
      <c r="G108"/>
      <c r="I108"/>
      <c r="K108"/>
    </row>
    <row r="109" spans="3:11">
      <c r="C109"/>
      <c r="E109"/>
      <c r="F109"/>
      <c r="G109"/>
      <c r="I109"/>
      <c r="K109"/>
    </row>
    <row r="110" spans="3:11">
      <c r="C110"/>
      <c r="E110"/>
      <c r="F110"/>
      <c r="G110"/>
      <c r="I110"/>
      <c r="K110"/>
    </row>
    <row r="111" spans="3:11">
      <c r="C111"/>
      <c r="E111"/>
      <c r="F111"/>
      <c r="G111"/>
      <c r="I111"/>
      <c r="K111"/>
    </row>
    <row r="112" spans="3:11">
      <c r="C112"/>
      <c r="E112"/>
      <c r="F112"/>
      <c r="G112"/>
      <c r="I112"/>
      <c r="K112"/>
    </row>
    <row r="113" spans="3:11">
      <c r="C113"/>
      <c r="E113"/>
      <c r="F113"/>
      <c r="G113"/>
      <c r="I113"/>
      <c r="K113"/>
    </row>
    <row r="114" spans="3:11">
      <c r="C114"/>
      <c r="E114"/>
      <c r="F114"/>
      <c r="G114"/>
      <c r="I114"/>
      <c r="K114"/>
    </row>
    <row r="115" spans="3:11">
      <c r="C115"/>
      <c r="E115"/>
      <c r="F115"/>
      <c r="G115"/>
      <c r="I115"/>
      <c r="K115"/>
    </row>
    <row r="116" spans="3:11">
      <c r="C116"/>
      <c r="E116"/>
      <c r="F116"/>
      <c r="G116"/>
      <c r="I116"/>
      <c r="K116"/>
    </row>
    <row r="117" spans="3:11">
      <c r="C117"/>
      <c r="E117"/>
      <c r="F117"/>
      <c r="G117"/>
      <c r="I117"/>
      <c r="K117"/>
    </row>
    <row r="118" spans="3:11">
      <c r="C118"/>
      <c r="E118"/>
      <c r="F118"/>
      <c r="G118"/>
      <c r="I118"/>
      <c r="K118"/>
    </row>
    <row r="119" spans="3:11">
      <c r="C119"/>
      <c r="E119"/>
      <c r="F119"/>
      <c r="G119"/>
      <c r="I119"/>
      <c r="K119"/>
    </row>
    <row r="120" spans="3:11">
      <c r="C120"/>
      <c r="E120"/>
      <c r="F120"/>
      <c r="G120"/>
      <c r="I120"/>
      <c r="K120"/>
    </row>
    <row r="121" spans="3:11">
      <c r="C121"/>
      <c r="E121"/>
      <c r="F121"/>
      <c r="G121"/>
      <c r="I121"/>
      <c r="K121"/>
    </row>
    <row r="122" spans="3:11">
      <c r="C122"/>
      <c r="E122"/>
      <c r="F122"/>
      <c r="G122"/>
      <c r="I122"/>
      <c r="K122"/>
    </row>
    <row r="123" spans="3:11">
      <c r="C123"/>
      <c r="E123"/>
      <c r="F123"/>
      <c r="G123"/>
      <c r="I123"/>
      <c r="K123"/>
    </row>
    <row r="124" spans="3:11">
      <c r="C124"/>
      <c r="E124"/>
      <c r="F124"/>
      <c r="G124"/>
      <c r="I124"/>
      <c r="K124"/>
    </row>
    <row r="125" spans="3:11">
      <c r="C125"/>
      <c r="E125"/>
      <c r="F125"/>
      <c r="G125"/>
      <c r="I125"/>
      <c r="K125"/>
    </row>
    <row r="126" spans="3:11">
      <c r="C126"/>
      <c r="E126"/>
      <c r="F126"/>
      <c r="G126"/>
      <c r="I126"/>
      <c r="K126"/>
    </row>
    <row r="127" spans="3:11">
      <c r="C127"/>
      <c r="E127"/>
      <c r="F127"/>
      <c r="G127"/>
      <c r="I127"/>
      <c r="K127"/>
    </row>
    <row r="128" spans="3:11">
      <c r="C128"/>
      <c r="E128"/>
      <c r="F128"/>
      <c r="G128"/>
      <c r="I128"/>
      <c r="K128"/>
    </row>
    <row r="129" spans="3:11">
      <c r="C129"/>
      <c r="E129"/>
      <c r="F129"/>
      <c r="G129"/>
      <c r="I129"/>
      <c r="K129"/>
    </row>
    <row r="130" spans="3:11">
      <c r="C130"/>
      <c r="E130"/>
      <c r="F130"/>
      <c r="G130"/>
      <c r="I130"/>
      <c r="K130"/>
    </row>
    <row r="131" spans="3:11">
      <c r="C131"/>
      <c r="E131"/>
      <c r="F131"/>
      <c r="G131"/>
      <c r="I131"/>
      <c r="K131"/>
    </row>
    <row r="132" spans="3:11">
      <c r="C132"/>
      <c r="E132"/>
      <c r="F132"/>
      <c r="G132"/>
      <c r="I132"/>
      <c r="K132"/>
    </row>
    <row r="133" spans="3:11">
      <c r="C133"/>
      <c r="E133"/>
      <c r="F133"/>
      <c r="G133"/>
      <c r="I133"/>
      <c r="K133"/>
    </row>
    <row r="134" spans="3:11">
      <c r="C134"/>
      <c r="E134"/>
      <c r="F134"/>
      <c r="G134"/>
      <c r="I134"/>
      <c r="K134"/>
    </row>
    <row r="135" spans="3:11">
      <c r="C135"/>
      <c r="E135"/>
      <c r="F135"/>
      <c r="G135"/>
      <c r="I135"/>
      <c r="K135"/>
    </row>
    <row r="136" spans="3:11">
      <c r="C136"/>
      <c r="E136"/>
      <c r="F136"/>
      <c r="G136"/>
      <c r="I136"/>
      <c r="K136"/>
    </row>
    <row r="137" spans="3:11">
      <c r="C137"/>
      <c r="E137"/>
      <c r="F137"/>
      <c r="G137"/>
      <c r="I137"/>
      <c r="K137"/>
    </row>
    <row r="138" spans="3:11">
      <c r="C138"/>
      <c r="E138"/>
      <c r="F138"/>
      <c r="G138"/>
      <c r="I138"/>
      <c r="K138"/>
    </row>
    <row r="139" spans="3:11">
      <c r="C139"/>
      <c r="E139"/>
      <c r="F139"/>
      <c r="G139"/>
      <c r="I139"/>
      <c r="K139"/>
    </row>
    <row r="140" spans="3:11">
      <c r="C140"/>
      <c r="E140"/>
      <c r="F140"/>
      <c r="G140"/>
      <c r="I140"/>
      <c r="K140"/>
    </row>
    <row r="141" spans="3:11">
      <c r="C141"/>
      <c r="E141"/>
      <c r="F141"/>
      <c r="G141"/>
      <c r="I141"/>
      <c r="K141"/>
    </row>
    <row r="142" spans="3:11">
      <c r="C142"/>
      <c r="E142"/>
      <c r="F142"/>
      <c r="G142"/>
      <c r="I142"/>
      <c r="K142"/>
    </row>
    <row r="143" spans="3:11">
      <c r="C143"/>
      <c r="E143"/>
      <c r="F143"/>
      <c r="G143"/>
      <c r="I143"/>
      <c r="K143"/>
    </row>
    <row r="144" spans="3:11">
      <c r="C144"/>
      <c r="E144"/>
      <c r="F144"/>
      <c r="G144"/>
      <c r="I144"/>
      <c r="K144"/>
    </row>
    <row r="145" spans="3:11">
      <c r="C145"/>
      <c r="E145"/>
      <c r="F145"/>
      <c r="G145"/>
      <c r="I145"/>
      <c r="K145"/>
    </row>
    <row r="146" spans="3:11">
      <c r="C146"/>
      <c r="E146"/>
      <c r="F146"/>
      <c r="G146"/>
      <c r="I146"/>
      <c r="K146"/>
    </row>
    <row r="147" spans="3:11">
      <c r="C147"/>
      <c r="E147"/>
      <c r="F147"/>
      <c r="G147"/>
      <c r="I147"/>
      <c r="K147"/>
    </row>
    <row r="148" spans="3:11">
      <c r="C148"/>
      <c r="E148"/>
      <c r="F148"/>
      <c r="G148"/>
      <c r="I148"/>
      <c r="K148"/>
    </row>
    <row r="149" spans="3:11">
      <c r="C149"/>
      <c r="E149"/>
      <c r="F149"/>
      <c r="G149"/>
      <c r="I149"/>
      <c r="K149"/>
    </row>
    <row r="150" spans="3:11">
      <c r="C150"/>
      <c r="E150"/>
      <c r="F150"/>
      <c r="G150"/>
      <c r="I150"/>
      <c r="K150"/>
    </row>
    <row r="151" spans="3:11">
      <c r="C151"/>
      <c r="E151"/>
      <c r="F151"/>
      <c r="G151"/>
      <c r="I151"/>
      <c r="K151"/>
    </row>
    <row r="152" spans="3:11">
      <c r="C152"/>
      <c r="E152"/>
      <c r="F152"/>
      <c r="G152"/>
      <c r="I152"/>
      <c r="K152"/>
    </row>
    <row r="153" spans="3:11">
      <c r="C153"/>
      <c r="E153"/>
      <c r="F153"/>
      <c r="G153"/>
      <c r="I153"/>
      <c r="K153"/>
    </row>
    <row r="154" spans="3:11">
      <c r="C154"/>
      <c r="E154"/>
      <c r="F154"/>
      <c r="G154"/>
      <c r="I154"/>
      <c r="K154"/>
    </row>
    <row r="155" spans="3:11">
      <c r="C155"/>
      <c r="E155"/>
      <c r="F155"/>
      <c r="G155"/>
      <c r="I155"/>
      <c r="K155"/>
    </row>
    <row r="156" spans="3:11">
      <c r="C156"/>
      <c r="E156"/>
      <c r="F156"/>
      <c r="G156"/>
      <c r="I156"/>
      <c r="K156"/>
    </row>
    <row r="157" spans="3:11">
      <c r="C157"/>
      <c r="E157"/>
      <c r="F157"/>
      <c r="G157"/>
      <c r="I157"/>
      <c r="K157"/>
    </row>
    <row r="158" spans="3:11">
      <c r="C158"/>
      <c r="E158"/>
      <c r="F158"/>
      <c r="G158"/>
      <c r="I158"/>
      <c r="K158"/>
    </row>
    <row r="159" spans="3:11">
      <c r="C159"/>
      <c r="E159"/>
      <c r="F159"/>
      <c r="G159"/>
      <c r="I159"/>
      <c r="K159"/>
    </row>
    <row r="160" spans="3:11">
      <c r="C160"/>
      <c r="E160"/>
      <c r="F160"/>
      <c r="G160"/>
      <c r="I160"/>
      <c r="K160"/>
    </row>
    <row r="161" spans="3:11">
      <c r="C161"/>
      <c r="E161"/>
      <c r="F161"/>
      <c r="G161"/>
      <c r="I161"/>
      <c r="K161"/>
    </row>
    <row r="162" spans="3:11">
      <c r="C162"/>
      <c r="E162"/>
      <c r="F162"/>
      <c r="G162"/>
      <c r="I162"/>
      <c r="K162"/>
    </row>
    <row r="163" spans="3:11">
      <c r="C163"/>
      <c r="E163"/>
      <c r="F163"/>
      <c r="G163"/>
      <c r="I163"/>
      <c r="K163"/>
    </row>
    <row r="164" spans="3:11">
      <c r="C164"/>
      <c r="E164"/>
      <c r="F164"/>
      <c r="G164"/>
      <c r="I164"/>
      <c r="K164"/>
    </row>
    <row r="165" spans="3:11">
      <c r="C165"/>
      <c r="E165"/>
      <c r="F165"/>
      <c r="G165"/>
      <c r="I165"/>
      <c r="K165"/>
    </row>
    <row r="166" spans="3:11">
      <c r="C166"/>
      <c r="E166"/>
      <c r="F166"/>
      <c r="G166"/>
      <c r="I166"/>
      <c r="K166"/>
    </row>
    <row r="167" spans="3:11">
      <c r="C167"/>
      <c r="E167"/>
      <c r="F167"/>
      <c r="G167"/>
      <c r="I167"/>
      <c r="K167"/>
    </row>
    <row r="168" spans="3:11">
      <c r="C168"/>
      <c r="E168"/>
      <c r="F168"/>
      <c r="G168"/>
      <c r="I168"/>
      <c r="K168"/>
    </row>
    <row r="169" spans="3:11">
      <c r="C169"/>
      <c r="E169"/>
      <c r="F169"/>
      <c r="G169"/>
      <c r="I169"/>
      <c r="K169"/>
    </row>
    <row r="170" spans="3:11">
      <c r="C170"/>
      <c r="E170"/>
      <c r="F170"/>
      <c r="G170"/>
      <c r="I170"/>
      <c r="K170"/>
    </row>
    <row r="171" spans="3:11">
      <c r="C171"/>
      <c r="E171"/>
      <c r="F171"/>
      <c r="G171"/>
      <c r="I171"/>
      <c r="K171"/>
    </row>
    <row r="172" spans="3:11">
      <c r="C172"/>
      <c r="E172"/>
      <c r="F172"/>
      <c r="G172"/>
      <c r="I172"/>
      <c r="K172"/>
    </row>
    <row r="173" spans="3:11">
      <c r="C173"/>
      <c r="E173"/>
      <c r="F173"/>
      <c r="G173"/>
      <c r="I173"/>
      <c r="K173"/>
    </row>
    <row r="174" spans="3:11">
      <c r="C174"/>
      <c r="E174"/>
      <c r="F174"/>
      <c r="G174"/>
      <c r="I174"/>
      <c r="K174"/>
    </row>
    <row r="175" spans="3:11">
      <c r="C175"/>
      <c r="E175"/>
      <c r="F175"/>
      <c r="G175"/>
      <c r="I175"/>
      <c r="K175"/>
    </row>
    <row r="176" spans="3:11">
      <c r="C176"/>
      <c r="E176"/>
      <c r="F176"/>
      <c r="G176"/>
      <c r="I176"/>
      <c r="K176"/>
    </row>
    <row r="177" spans="3:11">
      <c r="C177"/>
      <c r="E177"/>
      <c r="F177"/>
      <c r="G177"/>
      <c r="I177"/>
      <c r="K177"/>
    </row>
    <row r="178" spans="3:11">
      <c r="C178"/>
      <c r="E178"/>
      <c r="F178"/>
      <c r="G178"/>
      <c r="I178"/>
      <c r="K178"/>
    </row>
    <row r="179" spans="3:11">
      <c r="C179"/>
      <c r="E179"/>
      <c r="F179"/>
      <c r="G179"/>
      <c r="I179"/>
      <c r="K179"/>
    </row>
    <row r="180" spans="3:11">
      <c r="C180"/>
      <c r="E180"/>
      <c r="F180"/>
      <c r="G180"/>
      <c r="I180"/>
      <c r="K180"/>
    </row>
    <row r="181" spans="3:11">
      <c r="C181"/>
      <c r="E181"/>
      <c r="F181"/>
      <c r="G181"/>
      <c r="I181"/>
      <c r="K181"/>
    </row>
    <row r="182" spans="3:11">
      <c r="C182"/>
      <c r="E182"/>
      <c r="F182"/>
      <c r="G182"/>
      <c r="I182"/>
      <c r="K182"/>
    </row>
    <row r="183" spans="3:11">
      <c r="C183"/>
      <c r="E183"/>
      <c r="F183"/>
      <c r="G183"/>
      <c r="I183"/>
      <c r="K183"/>
    </row>
    <row r="184" spans="3:11">
      <c r="C184"/>
      <c r="E184"/>
      <c r="F184"/>
      <c r="G184"/>
      <c r="I184"/>
      <c r="K184"/>
    </row>
    <row r="185" spans="3:11">
      <c r="C185"/>
      <c r="E185"/>
      <c r="F185"/>
      <c r="G185"/>
      <c r="I185"/>
      <c r="K185"/>
    </row>
    <row r="186" spans="3:11">
      <c r="C186"/>
      <c r="E186"/>
      <c r="F186"/>
      <c r="G186"/>
      <c r="I186"/>
      <c r="K186"/>
    </row>
    <row r="187" spans="3:11">
      <c r="C187"/>
      <c r="E187"/>
      <c r="F187"/>
      <c r="G187"/>
      <c r="I187"/>
      <c r="K187"/>
    </row>
    <row r="188" spans="3:11">
      <c r="C188"/>
      <c r="E188"/>
      <c r="F188"/>
      <c r="G188"/>
      <c r="I188"/>
      <c r="K188"/>
    </row>
    <row r="189" spans="3:11">
      <c r="C189"/>
      <c r="E189"/>
      <c r="F189"/>
      <c r="G189"/>
      <c r="I189"/>
      <c r="K189"/>
    </row>
    <row r="190" spans="3:11">
      <c r="C190"/>
      <c r="E190"/>
      <c r="F190"/>
      <c r="G190"/>
      <c r="I190"/>
      <c r="K190"/>
    </row>
    <row r="191" spans="3:11">
      <c r="C191"/>
      <c r="E191"/>
      <c r="F191"/>
      <c r="G191"/>
      <c r="I191"/>
      <c r="K191"/>
    </row>
    <row r="192" spans="3:11">
      <c r="C192"/>
      <c r="E192"/>
      <c r="F192"/>
      <c r="G192"/>
      <c r="I192"/>
      <c r="K192"/>
    </row>
    <row r="193" spans="3:11">
      <c r="C193"/>
      <c r="E193"/>
      <c r="F193"/>
      <c r="G193"/>
      <c r="I193"/>
      <c r="K193"/>
    </row>
    <row r="194" spans="3:11">
      <c r="C194"/>
      <c r="E194"/>
      <c r="F194"/>
      <c r="G194"/>
      <c r="I194"/>
      <c r="K194"/>
    </row>
    <row r="195" spans="3:11">
      <c r="C195"/>
      <c r="E195"/>
      <c r="F195"/>
      <c r="G195"/>
      <c r="I195"/>
      <c r="K195"/>
    </row>
    <row r="196" spans="3:11">
      <c r="C196"/>
      <c r="E196"/>
      <c r="F196"/>
      <c r="G196"/>
      <c r="I196"/>
      <c r="K196"/>
    </row>
    <row r="197" spans="3:11">
      <c r="C197"/>
      <c r="E197"/>
      <c r="F197"/>
      <c r="G197"/>
      <c r="I197"/>
      <c r="K197"/>
    </row>
    <row r="198" spans="3:11">
      <c r="C198"/>
      <c r="E198"/>
      <c r="F198"/>
      <c r="G198"/>
      <c r="I198"/>
      <c r="K198"/>
    </row>
    <row r="199" spans="3:11">
      <c r="C199"/>
      <c r="E199"/>
      <c r="F199"/>
      <c r="G199"/>
      <c r="I199"/>
      <c r="K199"/>
    </row>
    <row r="200" spans="3:11">
      <c r="C200"/>
      <c r="E200"/>
      <c r="F200"/>
      <c r="G200"/>
      <c r="I200"/>
      <c r="K200"/>
    </row>
    <row r="201" spans="3:11">
      <c r="C201"/>
      <c r="E201"/>
      <c r="F201"/>
      <c r="G201"/>
      <c r="I201"/>
      <c r="K201"/>
    </row>
    <row r="202" spans="3:11">
      <c r="C202"/>
      <c r="E202"/>
      <c r="F202"/>
      <c r="G202"/>
      <c r="I202"/>
      <c r="K202"/>
    </row>
    <row r="203" spans="3:11">
      <c r="C203"/>
      <c r="E203"/>
      <c r="F203"/>
      <c r="G203"/>
      <c r="I203"/>
      <c r="K203"/>
    </row>
    <row r="204" spans="3:11">
      <c r="C204"/>
      <c r="E204"/>
      <c r="F204"/>
      <c r="G204"/>
      <c r="I204"/>
      <c r="K204"/>
    </row>
    <row r="205" spans="3:11">
      <c r="C205"/>
      <c r="E205"/>
      <c r="F205"/>
      <c r="G205"/>
      <c r="I205"/>
      <c r="K205"/>
    </row>
    <row r="206" spans="3:11">
      <c r="C206"/>
      <c r="E206"/>
      <c r="F206"/>
      <c r="G206"/>
      <c r="I206"/>
      <c r="K206"/>
    </row>
    <row r="207" spans="3:11">
      <c r="C207"/>
      <c r="E207"/>
      <c r="F207"/>
      <c r="G207"/>
      <c r="I207"/>
      <c r="K207"/>
    </row>
    <row r="208" spans="3:11">
      <c r="C208"/>
      <c r="E208"/>
      <c r="F208"/>
      <c r="G208"/>
      <c r="I208"/>
      <c r="K208"/>
    </row>
    <row r="209" spans="3:11">
      <c r="C209"/>
      <c r="E209"/>
      <c r="F209"/>
      <c r="G209"/>
      <c r="I209"/>
      <c r="K209"/>
    </row>
  </sheetData>
  <sortState ref="A2:T39">
    <sortCondition descending="1" ref="Q2:Q39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Гуманитарный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ЕГЭ</dc:creator>
  <cp:lastModifiedBy>User</cp:lastModifiedBy>
  <dcterms:created xsi:type="dcterms:W3CDTF">2022-05-28T03:40:52Z</dcterms:created>
  <dcterms:modified xsi:type="dcterms:W3CDTF">2023-07-05T05:13:46Z</dcterms:modified>
</cp:coreProperties>
</file>