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605" windowHeight="7680"/>
  </bookViews>
  <sheets>
    <sheet name="Технологический" sheetId="1" r:id="rId1"/>
  </sheets>
  <calcPr calcId="124519"/>
</workbook>
</file>

<file path=xl/calcChain.xml><?xml version="1.0" encoding="utf-8"?>
<calcChain xmlns="http://schemas.openxmlformats.org/spreadsheetml/2006/main">
  <c r="N31" i="1"/>
  <c r="G31"/>
  <c r="P31" s="1"/>
  <c r="E31"/>
  <c r="N35"/>
  <c r="I35"/>
  <c r="P35" s="1"/>
  <c r="E35"/>
  <c r="N39"/>
  <c r="I39"/>
  <c r="P39" s="1"/>
  <c r="E39"/>
  <c r="E33"/>
  <c r="K10" l="1"/>
  <c r="N10" l="1"/>
  <c r="N33"/>
  <c r="K27"/>
  <c r="N27" s="1"/>
  <c r="K11"/>
  <c r="N11" s="1"/>
  <c r="K36"/>
  <c r="N36" s="1"/>
  <c r="K34"/>
  <c r="N34" s="1"/>
  <c r="K20"/>
  <c r="N20" s="1"/>
  <c r="K5"/>
  <c r="N5" s="1"/>
  <c r="K32"/>
  <c r="N32" s="1"/>
  <c r="K2"/>
  <c r="N2" s="1"/>
  <c r="K7"/>
  <c r="N7" s="1"/>
  <c r="K15"/>
  <c r="N15" s="1"/>
  <c r="K6"/>
  <c r="N6" s="1"/>
  <c r="K22"/>
  <c r="N22" s="1"/>
  <c r="K3"/>
  <c r="N3" s="1"/>
  <c r="K24"/>
  <c r="N24" s="1"/>
  <c r="K29"/>
  <c r="N29" s="1"/>
  <c r="K12"/>
  <c r="N12" s="1"/>
  <c r="K9"/>
  <c r="N9" s="1"/>
  <c r="K28"/>
  <c r="N28" s="1"/>
  <c r="K16"/>
  <c r="N16" s="1"/>
  <c r="K4"/>
  <c r="N4" s="1"/>
  <c r="K18"/>
  <c r="N18" s="1"/>
  <c r="K38"/>
  <c r="N38" s="1"/>
  <c r="K21"/>
  <c r="N21" s="1"/>
  <c r="K30"/>
  <c r="N30" s="1"/>
  <c r="N26"/>
  <c r="N14"/>
  <c r="N13"/>
  <c r="N25"/>
  <c r="N37"/>
  <c r="N41"/>
  <c r="N8"/>
  <c r="N17"/>
  <c r="N40"/>
  <c r="N23"/>
  <c r="K19"/>
  <c r="N19" s="1"/>
  <c r="I27"/>
  <c r="I10"/>
  <c r="I11"/>
  <c r="I36"/>
  <c r="I34"/>
  <c r="I20"/>
  <c r="I5"/>
  <c r="I32"/>
  <c r="I2"/>
  <c r="I7"/>
  <c r="I15"/>
  <c r="I6"/>
  <c r="I22"/>
  <c r="I3"/>
  <c r="I24"/>
  <c r="I29"/>
  <c r="I12"/>
  <c r="I9"/>
  <c r="I28"/>
  <c r="I16"/>
  <c r="I4"/>
  <c r="I18"/>
  <c r="I38"/>
  <c r="I21"/>
  <c r="I30"/>
  <c r="I33"/>
  <c r="I26"/>
  <c r="I14"/>
  <c r="I13"/>
  <c r="I25"/>
  <c r="I37"/>
  <c r="I41"/>
  <c r="I8"/>
  <c r="I17"/>
  <c r="I40"/>
  <c r="I23"/>
  <c r="G27"/>
  <c r="G10"/>
  <c r="G11"/>
  <c r="G36"/>
  <c r="G34"/>
  <c r="G20"/>
  <c r="G5"/>
  <c r="G32"/>
  <c r="G2"/>
  <c r="G7"/>
  <c r="G15"/>
  <c r="G6"/>
  <c r="G22"/>
  <c r="G3"/>
  <c r="G24"/>
  <c r="G29"/>
  <c r="G12"/>
  <c r="G9"/>
  <c r="G28"/>
  <c r="G16"/>
  <c r="G4"/>
  <c r="G18"/>
  <c r="G38"/>
  <c r="G21"/>
  <c r="G30"/>
  <c r="G33"/>
  <c r="P33" s="1"/>
  <c r="G26"/>
  <c r="G14"/>
  <c r="G13"/>
  <c r="G25"/>
  <c r="P25" s="1"/>
  <c r="G37"/>
  <c r="P37" s="1"/>
  <c r="G41"/>
  <c r="P41" s="1"/>
  <c r="G8"/>
  <c r="G17"/>
  <c r="P17" s="1"/>
  <c r="G40"/>
  <c r="P40" s="1"/>
  <c r="G23"/>
  <c r="E27"/>
  <c r="E10"/>
  <c r="E11"/>
  <c r="E36"/>
  <c r="E34"/>
  <c r="E20"/>
  <c r="E5"/>
  <c r="E32"/>
  <c r="E2"/>
  <c r="E7"/>
  <c r="E15"/>
  <c r="E6"/>
  <c r="E22"/>
  <c r="E3"/>
  <c r="E24"/>
  <c r="E29"/>
  <c r="E12"/>
  <c r="E9"/>
  <c r="E28"/>
  <c r="E16"/>
  <c r="E4"/>
  <c r="E18"/>
  <c r="E38"/>
  <c r="E21"/>
  <c r="E30"/>
  <c r="E26"/>
  <c r="E14"/>
  <c r="E13"/>
  <c r="E25"/>
  <c r="E37"/>
  <c r="E41"/>
  <c r="E8"/>
  <c r="E17"/>
  <c r="E40"/>
  <c r="E23"/>
  <c r="G19"/>
  <c r="P19" s="1"/>
  <c r="I19"/>
  <c r="E19"/>
  <c r="P16" l="1"/>
  <c r="P36"/>
  <c r="P23"/>
  <c r="P21"/>
  <c r="P29"/>
  <c r="P32"/>
  <c r="P8"/>
  <c r="P13"/>
  <c r="P30"/>
  <c r="P4"/>
  <c r="P12"/>
  <c r="P22"/>
  <c r="P2"/>
  <c r="P34"/>
  <c r="P27"/>
  <c r="P14"/>
  <c r="P6"/>
  <c r="P18"/>
  <c r="P9"/>
  <c r="P3"/>
  <c r="P7"/>
  <c r="P20"/>
  <c r="P10"/>
  <c r="P26"/>
  <c r="P38"/>
  <c r="P28"/>
  <c r="P24"/>
  <c r="P15"/>
  <c r="P5"/>
  <c r="P11"/>
</calcChain>
</file>

<file path=xl/sharedStrings.xml><?xml version="1.0" encoding="utf-8"?>
<sst xmlns="http://schemas.openxmlformats.org/spreadsheetml/2006/main" count="98" uniqueCount="60">
  <si>
    <t>Регистрационный номер</t>
  </si>
  <si>
    <t>Математика ГИА - 9</t>
  </si>
  <si>
    <t>Отметка по информатике из аттестата, умноженная на коэффициент 1,00</t>
  </si>
  <si>
    <t>Отметка по физике из аттестата, умноженная на коэффициент 1,00</t>
  </si>
  <si>
    <t>Итого</t>
  </si>
  <si>
    <t>Рейтинг</t>
  </si>
  <si>
    <t>Решение комиссии</t>
  </si>
  <si>
    <t>ФИО учащегося</t>
  </si>
  <si>
    <t>Средний балл аттестата</t>
  </si>
  <si>
    <t>ПП</t>
  </si>
  <si>
    <t>Математика ГИА-9 умноженная на коэффициент 1,46</t>
  </si>
  <si>
    <t>Физика ГИА - 9</t>
  </si>
  <si>
    <t>Физика ГИА -9 умноженная на коэффициент 1,00</t>
  </si>
  <si>
    <t>Информатика ГИА -9</t>
  </si>
  <si>
    <t>Информатика ГИА =9 умноженная на коэффициент 2,37</t>
  </si>
  <si>
    <t>Сумма баллов по 3 предметам из аттестата с коэффициентом (математика, информатика, физика)</t>
  </si>
  <si>
    <r>
      <t xml:space="preserve">Отметка по математике из аттестата умноженная на коэффициент </t>
    </r>
    <r>
      <rPr>
        <sz val="12"/>
        <color rgb="FFFF0000"/>
        <rFont val="Times New Roman"/>
        <family val="1"/>
        <charset val="204"/>
      </rPr>
      <t xml:space="preserve">1,25 </t>
    </r>
    <r>
      <rPr>
        <sz val="12"/>
        <color theme="1"/>
        <rFont val="Times New Roman"/>
        <family val="1"/>
        <charset val="204"/>
      </rPr>
      <t>для учащихся 9а класса лицея №2</t>
    </r>
  </si>
  <si>
    <t xml:space="preserve">Отметка по математике из аттестата </t>
  </si>
  <si>
    <t>Рекомендован к зачислению</t>
  </si>
  <si>
    <t>Не рекомендован к зачислению</t>
  </si>
  <si>
    <t>Абрамов Михаил Эдуардович</t>
  </si>
  <si>
    <t>Барашков Егор Евгеньевич</t>
  </si>
  <si>
    <t>Богданов Наум Михайлович</t>
  </si>
  <si>
    <t>Веселов Глеб Андреевич</t>
  </si>
  <si>
    <t>Горшков Даниил Дмитриевич</t>
  </si>
  <si>
    <t>Гришихин Александр Сергеевич</t>
  </si>
  <si>
    <t>Дик Василиса Инокентьевна</t>
  </si>
  <si>
    <t>Ерошкова Татьяна Васильевна</t>
  </si>
  <si>
    <t>Конюхова Алина Ильинична</t>
  </si>
  <si>
    <t>Коростелев Александр Дмитриевич</t>
  </si>
  <si>
    <t>Крошкин Леонид Алексеевич</t>
  </si>
  <si>
    <t>Кулаков Тимофей Денисович</t>
  </si>
  <si>
    <t>Куликов Иван Аркадьевич</t>
  </si>
  <si>
    <t>Могутова Анастасия Андреевна</t>
  </si>
  <si>
    <t>Москвин Александр Алексеевич</t>
  </si>
  <si>
    <t>Одинцов Ярослав Денисович</t>
  </si>
  <si>
    <t>Пахоменков Владимир Александрович</t>
  </si>
  <si>
    <t>Сироткина Арина Александровна</t>
  </si>
  <si>
    <t>Смирнов Андрей Андреевич</t>
  </si>
  <si>
    <t>Смирнова Алёна Эдуардовна</t>
  </si>
  <si>
    <t>Соколова Марина Витальевна</t>
  </si>
  <si>
    <t>Станевко Илья Игоревич</t>
  </si>
  <si>
    <t>Степанов Андрей Дмитриевич</t>
  </si>
  <si>
    <t>Табин Михаил Дмитриевич</t>
  </si>
  <si>
    <t>Фомичев Дмитрий Сергеевич</t>
  </si>
  <si>
    <t>Шаповалова Оксана Дмитриевна</t>
  </si>
  <si>
    <t>Атрошенко  Данила Сергеевич</t>
  </si>
  <si>
    <t>Арсеньев Александр Александрович</t>
  </si>
  <si>
    <t>Дымский Федор Геннадьевич</t>
  </si>
  <si>
    <t>Коняшева Анастасия Павловна</t>
  </si>
  <si>
    <t>Балыбердин Семен Сергеевич</t>
  </si>
  <si>
    <t>Голованов Кирилл Александрович</t>
  </si>
  <si>
    <t>Семенов Павел Александрович</t>
  </si>
  <si>
    <t>Троицкая Екатерина Вячеславовна</t>
  </si>
  <si>
    <t>Мартьянова Алексанра Васильевна</t>
  </si>
  <si>
    <t>Толоконенко Варвара Александровна</t>
  </si>
  <si>
    <t>Захаров Иван Сергеевич</t>
  </si>
  <si>
    <t>Ласточкин Илья Михайлович</t>
  </si>
  <si>
    <t>Бакин Иван Валерьевич</t>
  </si>
  <si>
    <t>Торицын Дмитрий Эдуардович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</si>
</sst>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2" fontId="1" fillId="2" borderId="1" xfId="0" applyNumberFormat="1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3" borderId="3" xfId="0" applyFont="1" applyFill="1" applyBorder="1" applyAlignment="1">
      <alignment horizontal="center" textRotation="90" wrapText="1"/>
    </xf>
    <xf numFmtId="164" fontId="1" fillId="0" borderId="1" xfId="0" applyNumberFormat="1" applyFont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4" borderId="1" xfId="0" applyFont="1" applyFill="1" applyBorder="1" applyAlignment="1">
      <alignment wrapText="1"/>
    </xf>
    <xf numFmtId="2" fontId="0" fillId="0" borderId="6" xfId="0" applyNumberFormat="1" applyBorder="1" applyAlignment="1">
      <alignment horizontal="center"/>
    </xf>
    <xf numFmtId="0" fontId="4" fillId="4" borderId="1" xfId="0" applyFont="1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0" fillId="3" borderId="3" xfId="0" applyFill="1" applyBorder="1" applyAlignment="1">
      <alignment horizontal="center"/>
    </xf>
    <xf numFmtId="0" fontId="5" fillId="2" borderId="1" xfId="0" applyFont="1" applyFill="1" applyBorder="1"/>
    <xf numFmtId="1" fontId="0" fillId="2" borderId="3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5" fillId="6" borderId="1" xfId="0" applyFont="1" applyFill="1" applyBorder="1"/>
    <xf numFmtId="0" fontId="0" fillId="6" borderId="5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4" fillId="6" borderId="1" xfId="0" applyFont="1" applyFill="1" applyBorder="1"/>
    <xf numFmtId="2" fontId="0" fillId="3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2" fontId="0" fillId="5" borderId="5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workbookViewId="0">
      <pane ySplit="1" topLeftCell="A23" activePane="bottomLeft" state="frozen"/>
      <selection pane="bottomLeft" activeCell="U29" sqref="U29"/>
    </sheetView>
  </sheetViews>
  <sheetFormatPr defaultRowHeight="15"/>
  <cols>
    <col min="1" max="1" width="4.7109375" hidden="1" customWidth="1"/>
    <col min="2" max="2" width="40.28515625" hidden="1" customWidth="1"/>
    <col min="3" max="4" width="9.140625" style="11"/>
    <col min="6" max="6" width="4.7109375" customWidth="1"/>
    <col min="7" max="7" width="9.7109375" customWidth="1"/>
    <col min="8" max="8" width="4.7109375" customWidth="1"/>
    <col min="9" max="9" width="10.7109375" customWidth="1"/>
    <col min="10" max="10" width="6.28515625" style="14" customWidth="1"/>
    <col min="11" max="11" width="17.7109375" style="14" customWidth="1"/>
    <col min="12" max="12" width="12.7109375" customWidth="1"/>
    <col min="13" max="13" width="10.7109375" customWidth="1"/>
    <col min="14" max="14" width="15.7109375" customWidth="1"/>
    <col min="15" max="15" width="9.85546875" style="23" customWidth="1"/>
    <col min="16" max="16" width="12.5703125" style="11" customWidth="1"/>
    <col min="17" max="17" width="11.5703125" style="25" customWidth="1"/>
    <col min="18" max="18" width="30.7109375" customWidth="1"/>
  </cols>
  <sheetData>
    <row r="1" spans="1:18" ht="125.25" customHeight="1">
      <c r="A1" s="11" t="s">
        <v>9</v>
      </c>
      <c r="B1" s="10" t="s">
        <v>7</v>
      </c>
      <c r="C1" s="10" t="s">
        <v>0</v>
      </c>
      <c r="D1" s="3" t="s">
        <v>1</v>
      </c>
      <c r="E1" s="7" t="s">
        <v>10</v>
      </c>
      <c r="F1" s="4" t="s">
        <v>11</v>
      </c>
      <c r="G1" s="7" t="s">
        <v>12</v>
      </c>
      <c r="H1" s="4" t="s">
        <v>13</v>
      </c>
      <c r="I1" s="7" t="s">
        <v>14</v>
      </c>
      <c r="J1" s="20" t="s">
        <v>17</v>
      </c>
      <c r="K1" s="20" t="s">
        <v>16</v>
      </c>
      <c r="L1" s="3" t="s">
        <v>2</v>
      </c>
      <c r="M1" s="5" t="s">
        <v>3</v>
      </c>
      <c r="N1" s="6" t="s">
        <v>15</v>
      </c>
      <c r="O1" s="21" t="s">
        <v>8</v>
      </c>
      <c r="P1" s="7" t="s">
        <v>4</v>
      </c>
      <c r="Q1" s="8" t="s">
        <v>5</v>
      </c>
      <c r="R1" s="3" t="s">
        <v>6</v>
      </c>
    </row>
    <row r="2" spans="1:18" ht="15" customHeight="1">
      <c r="A2" s="13">
        <v>1</v>
      </c>
      <c r="B2" s="30" t="s">
        <v>29</v>
      </c>
      <c r="C2" s="17">
        <v>29</v>
      </c>
      <c r="D2" s="9">
        <v>31</v>
      </c>
      <c r="E2" s="24">
        <f t="shared" ref="E2:E41" si="0">D2*1.46</f>
        <v>45.26</v>
      </c>
      <c r="F2" s="9">
        <v>37</v>
      </c>
      <c r="G2" s="24">
        <f t="shared" ref="G2:G34" si="1">F2</f>
        <v>37</v>
      </c>
      <c r="H2" s="9">
        <v>19</v>
      </c>
      <c r="I2" s="24">
        <f t="shared" ref="I2:I30" si="2">H2*2.37</f>
        <v>45.03</v>
      </c>
      <c r="J2" s="9">
        <v>5</v>
      </c>
      <c r="K2" s="15">
        <f t="shared" ref="K2:K7" si="3">J2*1.25</f>
        <v>6.25</v>
      </c>
      <c r="L2" s="2">
        <v>5</v>
      </c>
      <c r="M2" s="26">
        <v>5</v>
      </c>
      <c r="N2" s="27">
        <f t="shared" ref="N2:N41" si="4">K2+L2+M2</f>
        <v>16.25</v>
      </c>
      <c r="O2" s="16">
        <v>5</v>
      </c>
      <c r="P2" s="12">
        <f>SUM(E2,MAX(G2,I2),O2,N2)</f>
        <v>111.53999999999999</v>
      </c>
      <c r="Q2" s="40">
        <v>1</v>
      </c>
      <c r="R2" s="1" t="s">
        <v>18</v>
      </c>
    </row>
    <row r="3" spans="1:18" ht="15" customHeight="1">
      <c r="A3" s="13">
        <v>2</v>
      </c>
      <c r="B3" s="30" t="s">
        <v>34</v>
      </c>
      <c r="C3" s="17">
        <v>8</v>
      </c>
      <c r="D3" s="9">
        <v>31</v>
      </c>
      <c r="E3" s="24">
        <f t="shared" si="0"/>
        <v>45.26</v>
      </c>
      <c r="F3" s="9">
        <v>28</v>
      </c>
      <c r="G3" s="24">
        <f t="shared" si="1"/>
        <v>28</v>
      </c>
      <c r="H3" s="9">
        <v>17</v>
      </c>
      <c r="I3" s="24">
        <f t="shared" si="2"/>
        <v>40.29</v>
      </c>
      <c r="J3" s="9">
        <v>5</v>
      </c>
      <c r="K3" s="15">
        <f t="shared" si="3"/>
        <v>6.25</v>
      </c>
      <c r="L3" s="2">
        <v>5</v>
      </c>
      <c r="M3" s="26">
        <v>5</v>
      </c>
      <c r="N3" s="27">
        <f t="shared" si="4"/>
        <v>16.25</v>
      </c>
      <c r="O3" s="16">
        <v>4.75</v>
      </c>
      <c r="P3" s="12">
        <f t="shared" ref="P3:P31" si="5">SUM(E3,MAX(G3,I3),O3,N3)</f>
        <v>106.55</v>
      </c>
      <c r="Q3" s="40">
        <v>2</v>
      </c>
      <c r="R3" s="1" t="s">
        <v>18</v>
      </c>
    </row>
    <row r="4" spans="1:18" ht="15" customHeight="1">
      <c r="A4" s="13">
        <v>3</v>
      </c>
      <c r="B4" s="32" t="s">
        <v>41</v>
      </c>
      <c r="C4" s="2">
        <v>43</v>
      </c>
      <c r="D4" s="9">
        <v>27</v>
      </c>
      <c r="E4" s="24">
        <f t="shared" si="0"/>
        <v>39.42</v>
      </c>
      <c r="F4" s="9">
        <v>31</v>
      </c>
      <c r="G4" s="24">
        <f t="shared" si="1"/>
        <v>31</v>
      </c>
      <c r="H4" s="9">
        <v>18</v>
      </c>
      <c r="I4" s="24">
        <f t="shared" si="2"/>
        <v>42.660000000000004</v>
      </c>
      <c r="J4" s="38">
        <v>5</v>
      </c>
      <c r="K4" s="15">
        <f t="shared" si="3"/>
        <v>6.25</v>
      </c>
      <c r="L4" s="2">
        <v>5</v>
      </c>
      <c r="M4" s="26">
        <v>5</v>
      </c>
      <c r="N4" s="27">
        <f t="shared" si="4"/>
        <v>16.25</v>
      </c>
      <c r="O4" s="16">
        <v>4.9000000000000004</v>
      </c>
      <c r="P4" s="12">
        <f t="shared" si="5"/>
        <v>103.23000000000002</v>
      </c>
      <c r="Q4" s="40">
        <v>3</v>
      </c>
      <c r="R4" s="1" t="s">
        <v>18</v>
      </c>
    </row>
    <row r="5" spans="1:18" ht="15" customHeight="1">
      <c r="A5" s="13">
        <v>4</v>
      </c>
      <c r="B5" s="32" t="s">
        <v>27</v>
      </c>
      <c r="C5" s="2">
        <v>31</v>
      </c>
      <c r="D5" s="9">
        <v>26</v>
      </c>
      <c r="E5" s="24">
        <f t="shared" si="0"/>
        <v>37.96</v>
      </c>
      <c r="F5" s="9">
        <v>40</v>
      </c>
      <c r="G5" s="24">
        <f t="shared" si="1"/>
        <v>40</v>
      </c>
      <c r="H5" s="9">
        <v>19</v>
      </c>
      <c r="I5" s="24">
        <f t="shared" si="2"/>
        <v>45.03</v>
      </c>
      <c r="J5" s="38">
        <v>4</v>
      </c>
      <c r="K5" s="15">
        <f t="shared" si="3"/>
        <v>5</v>
      </c>
      <c r="L5" s="2">
        <v>5</v>
      </c>
      <c r="M5" s="26">
        <v>5</v>
      </c>
      <c r="N5" s="27">
        <f t="shared" si="4"/>
        <v>15</v>
      </c>
      <c r="O5" s="16">
        <v>4.8</v>
      </c>
      <c r="P5" s="12">
        <f t="shared" si="5"/>
        <v>102.79</v>
      </c>
      <c r="Q5" s="40">
        <v>4</v>
      </c>
      <c r="R5" s="1" t="s">
        <v>18</v>
      </c>
    </row>
    <row r="6" spans="1:18" ht="15" customHeight="1">
      <c r="A6" s="13">
        <v>5</v>
      </c>
      <c r="B6" s="30" t="s">
        <v>32</v>
      </c>
      <c r="C6" s="17">
        <v>74</v>
      </c>
      <c r="D6" s="19">
        <v>28</v>
      </c>
      <c r="E6" s="24">
        <f t="shared" si="0"/>
        <v>40.879999999999995</v>
      </c>
      <c r="F6" s="19">
        <v>35</v>
      </c>
      <c r="G6" s="24">
        <f t="shared" si="1"/>
        <v>35</v>
      </c>
      <c r="H6" s="19">
        <v>17</v>
      </c>
      <c r="I6" s="24">
        <f t="shared" si="2"/>
        <v>40.29</v>
      </c>
      <c r="J6" s="19">
        <v>5</v>
      </c>
      <c r="K6" s="15">
        <f t="shared" si="3"/>
        <v>6.25</v>
      </c>
      <c r="L6" s="28">
        <v>5</v>
      </c>
      <c r="M6" s="29">
        <v>5</v>
      </c>
      <c r="N6" s="27">
        <f t="shared" si="4"/>
        <v>16.25</v>
      </c>
      <c r="O6" s="31">
        <v>4.8</v>
      </c>
      <c r="P6" s="12">
        <f t="shared" si="5"/>
        <v>102.21999999999998</v>
      </c>
      <c r="Q6" s="40">
        <v>5</v>
      </c>
      <c r="R6" s="1" t="s">
        <v>18</v>
      </c>
    </row>
    <row r="7" spans="1:18" ht="15" customHeight="1">
      <c r="A7" s="13">
        <v>6</v>
      </c>
      <c r="B7" s="30" t="s">
        <v>30</v>
      </c>
      <c r="C7" s="17">
        <v>13</v>
      </c>
      <c r="D7" s="2">
        <v>28</v>
      </c>
      <c r="E7" s="24">
        <f t="shared" si="0"/>
        <v>40.879999999999995</v>
      </c>
      <c r="F7" s="2">
        <v>30</v>
      </c>
      <c r="G7" s="24">
        <f t="shared" si="1"/>
        <v>30</v>
      </c>
      <c r="H7" s="2">
        <v>18</v>
      </c>
      <c r="I7" s="24">
        <f t="shared" si="2"/>
        <v>42.660000000000004</v>
      </c>
      <c r="J7" s="2">
        <v>4</v>
      </c>
      <c r="K7" s="15">
        <f t="shared" si="3"/>
        <v>5</v>
      </c>
      <c r="L7" s="2">
        <v>5</v>
      </c>
      <c r="M7" s="2">
        <v>4</v>
      </c>
      <c r="N7" s="27">
        <f t="shared" si="4"/>
        <v>14</v>
      </c>
      <c r="O7" s="16">
        <v>4.6500000000000004</v>
      </c>
      <c r="P7" s="12">
        <f t="shared" si="5"/>
        <v>102.19</v>
      </c>
      <c r="Q7" s="40">
        <v>6</v>
      </c>
      <c r="R7" s="1" t="s">
        <v>18</v>
      </c>
    </row>
    <row r="8" spans="1:18" ht="15" customHeight="1">
      <c r="A8" s="13">
        <v>7</v>
      </c>
      <c r="B8" s="36" t="s">
        <v>53</v>
      </c>
      <c r="C8" s="17">
        <v>72</v>
      </c>
      <c r="D8" s="2">
        <v>28</v>
      </c>
      <c r="E8" s="24">
        <f t="shared" si="0"/>
        <v>40.879999999999995</v>
      </c>
      <c r="F8" s="2"/>
      <c r="G8" s="24">
        <f t="shared" si="1"/>
        <v>0</v>
      </c>
      <c r="H8" s="2">
        <v>17</v>
      </c>
      <c r="I8" s="24">
        <f t="shared" si="2"/>
        <v>40.29</v>
      </c>
      <c r="J8" s="2">
        <v>5</v>
      </c>
      <c r="K8" s="15">
        <v>5</v>
      </c>
      <c r="L8" s="2">
        <v>5</v>
      </c>
      <c r="M8" s="2">
        <v>5</v>
      </c>
      <c r="N8" s="27">
        <f t="shared" si="4"/>
        <v>15</v>
      </c>
      <c r="O8" s="16">
        <v>5</v>
      </c>
      <c r="P8" s="12">
        <f t="shared" si="5"/>
        <v>101.16999999999999</v>
      </c>
      <c r="Q8" s="40">
        <v>7</v>
      </c>
      <c r="R8" s="1" t="s">
        <v>18</v>
      </c>
    </row>
    <row r="9" spans="1:18" ht="15" customHeight="1">
      <c r="A9" s="13">
        <v>8</v>
      </c>
      <c r="B9" s="30" t="s">
        <v>38</v>
      </c>
      <c r="C9" s="17">
        <v>25</v>
      </c>
      <c r="D9" s="2">
        <v>27</v>
      </c>
      <c r="E9" s="24">
        <f t="shared" si="0"/>
        <v>39.42</v>
      </c>
      <c r="F9" s="2">
        <v>34</v>
      </c>
      <c r="G9" s="24">
        <f t="shared" si="1"/>
        <v>34</v>
      </c>
      <c r="H9" s="2">
        <v>17</v>
      </c>
      <c r="I9" s="24">
        <f t="shared" si="2"/>
        <v>40.29</v>
      </c>
      <c r="J9" s="2">
        <v>5</v>
      </c>
      <c r="K9" s="15">
        <f>J9*1.25</f>
        <v>6.25</v>
      </c>
      <c r="L9" s="2">
        <v>5</v>
      </c>
      <c r="M9" s="2">
        <v>5</v>
      </c>
      <c r="N9" s="27">
        <f t="shared" si="4"/>
        <v>16.25</v>
      </c>
      <c r="O9" s="16">
        <v>5</v>
      </c>
      <c r="P9" s="12">
        <f t="shared" si="5"/>
        <v>100.96000000000001</v>
      </c>
      <c r="Q9" s="40">
        <v>8</v>
      </c>
      <c r="R9" s="1" t="s">
        <v>18</v>
      </c>
    </row>
    <row r="10" spans="1:18" ht="15" customHeight="1">
      <c r="A10" s="13">
        <v>9</v>
      </c>
      <c r="B10" s="30" t="s">
        <v>22</v>
      </c>
      <c r="C10" s="17">
        <v>71</v>
      </c>
      <c r="D10" s="2">
        <v>26</v>
      </c>
      <c r="E10" s="24">
        <f t="shared" si="0"/>
        <v>37.96</v>
      </c>
      <c r="F10" s="2"/>
      <c r="G10" s="24">
        <f t="shared" si="1"/>
        <v>0</v>
      </c>
      <c r="H10" s="2">
        <v>18</v>
      </c>
      <c r="I10" s="24">
        <f t="shared" si="2"/>
        <v>42.660000000000004</v>
      </c>
      <c r="J10" s="2">
        <v>5</v>
      </c>
      <c r="K10" s="15">
        <f>J10*1.25</f>
        <v>6.25</v>
      </c>
      <c r="L10" s="2">
        <v>5</v>
      </c>
      <c r="M10" s="2">
        <v>4</v>
      </c>
      <c r="N10" s="27">
        <f t="shared" si="4"/>
        <v>15.25</v>
      </c>
      <c r="O10" s="16">
        <v>4.9000000000000004</v>
      </c>
      <c r="P10" s="12">
        <f t="shared" si="5"/>
        <v>100.77000000000001</v>
      </c>
      <c r="Q10" s="40">
        <v>9</v>
      </c>
      <c r="R10" s="1" t="s">
        <v>18</v>
      </c>
    </row>
    <row r="11" spans="1:18" ht="15" customHeight="1">
      <c r="A11" s="13">
        <v>10</v>
      </c>
      <c r="B11" s="30" t="s">
        <v>23</v>
      </c>
      <c r="C11" s="17">
        <v>55</v>
      </c>
      <c r="D11" s="2">
        <v>28</v>
      </c>
      <c r="E11" s="24">
        <f t="shared" si="0"/>
        <v>40.879999999999995</v>
      </c>
      <c r="F11" s="2"/>
      <c r="G11" s="24">
        <f t="shared" si="1"/>
        <v>0</v>
      </c>
      <c r="H11" s="2">
        <v>17</v>
      </c>
      <c r="I11" s="24">
        <f t="shared" si="2"/>
        <v>40.29</v>
      </c>
      <c r="J11" s="2">
        <v>4</v>
      </c>
      <c r="K11" s="15">
        <f>J11*1.25</f>
        <v>5</v>
      </c>
      <c r="L11" s="2">
        <v>5</v>
      </c>
      <c r="M11" s="2">
        <v>4</v>
      </c>
      <c r="N11" s="27">
        <f t="shared" si="4"/>
        <v>14</v>
      </c>
      <c r="O11" s="16">
        <v>4.5</v>
      </c>
      <c r="P11" s="12">
        <f t="shared" si="5"/>
        <v>99.669999999999987</v>
      </c>
      <c r="Q11" s="40">
        <v>10</v>
      </c>
      <c r="R11" s="1" t="s">
        <v>18</v>
      </c>
    </row>
    <row r="12" spans="1:18" ht="15" customHeight="1">
      <c r="A12" s="13">
        <v>11</v>
      </c>
      <c r="B12" s="30" t="s">
        <v>37</v>
      </c>
      <c r="C12" s="17">
        <v>36</v>
      </c>
      <c r="D12" s="2">
        <v>24</v>
      </c>
      <c r="E12" s="24">
        <f t="shared" si="0"/>
        <v>35.04</v>
      </c>
      <c r="F12" s="2"/>
      <c r="G12" s="24">
        <f t="shared" si="1"/>
        <v>0</v>
      </c>
      <c r="H12" s="2">
        <v>19</v>
      </c>
      <c r="I12" s="24">
        <f t="shared" si="2"/>
        <v>45.03</v>
      </c>
      <c r="J12" s="2">
        <v>5</v>
      </c>
      <c r="K12" s="15">
        <f>J12*1.25</f>
        <v>6.25</v>
      </c>
      <c r="L12" s="2">
        <v>4</v>
      </c>
      <c r="M12" s="2">
        <v>4</v>
      </c>
      <c r="N12" s="27">
        <f t="shared" si="4"/>
        <v>14.25</v>
      </c>
      <c r="O12" s="16">
        <v>4.6500000000000004</v>
      </c>
      <c r="P12" s="12">
        <f t="shared" si="5"/>
        <v>98.97</v>
      </c>
      <c r="Q12" s="40">
        <v>11</v>
      </c>
      <c r="R12" s="1" t="s">
        <v>18</v>
      </c>
    </row>
    <row r="13" spans="1:18" ht="15" customHeight="1">
      <c r="A13" s="13">
        <v>12</v>
      </c>
      <c r="B13" s="37" t="s">
        <v>49</v>
      </c>
      <c r="C13" s="33">
        <v>39</v>
      </c>
      <c r="D13" s="33">
        <v>28</v>
      </c>
      <c r="E13" s="24">
        <f t="shared" si="0"/>
        <v>40.879999999999995</v>
      </c>
      <c r="F13" s="33"/>
      <c r="G13" s="24">
        <f t="shared" si="1"/>
        <v>0</v>
      </c>
      <c r="H13" s="33">
        <v>16</v>
      </c>
      <c r="I13" s="24">
        <f t="shared" si="2"/>
        <v>37.92</v>
      </c>
      <c r="J13" s="33">
        <v>5</v>
      </c>
      <c r="K13" s="15">
        <v>5</v>
      </c>
      <c r="L13" s="33">
        <v>5</v>
      </c>
      <c r="M13" s="33">
        <v>5</v>
      </c>
      <c r="N13" s="27">
        <f t="shared" si="4"/>
        <v>15</v>
      </c>
      <c r="O13" s="34">
        <v>5</v>
      </c>
      <c r="P13" s="12">
        <f t="shared" si="5"/>
        <v>98.8</v>
      </c>
      <c r="Q13" s="40">
        <v>12</v>
      </c>
      <c r="R13" s="1" t="s">
        <v>18</v>
      </c>
    </row>
    <row r="14" spans="1:18" ht="15" customHeight="1">
      <c r="A14" s="13">
        <v>13</v>
      </c>
      <c r="B14" s="36" t="s">
        <v>48</v>
      </c>
      <c r="C14" s="17">
        <v>32</v>
      </c>
      <c r="D14" s="2">
        <v>23</v>
      </c>
      <c r="E14" s="24">
        <f t="shared" si="0"/>
        <v>33.58</v>
      </c>
      <c r="F14" s="2">
        <v>24</v>
      </c>
      <c r="G14" s="24">
        <f t="shared" si="1"/>
        <v>24</v>
      </c>
      <c r="H14" s="2">
        <v>19</v>
      </c>
      <c r="I14" s="24">
        <f t="shared" si="2"/>
        <v>45.03</v>
      </c>
      <c r="J14" s="2">
        <v>5</v>
      </c>
      <c r="K14" s="15">
        <v>5</v>
      </c>
      <c r="L14" s="33">
        <v>5</v>
      </c>
      <c r="M14" s="33">
        <v>5</v>
      </c>
      <c r="N14" s="27">
        <f t="shared" si="4"/>
        <v>15</v>
      </c>
      <c r="O14" s="16">
        <v>5</v>
      </c>
      <c r="P14" s="12">
        <f t="shared" si="5"/>
        <v>98.61</v>
      </c>
      <c r="Q14" s="40">
        <v>13</v>
      </c>
      <c r="R14" s="1" t="s">
        <v>18</v>
      </c>
    </row>
    <row r="15" spans="1:18" ht="15" customHeight="1">
      <c r="A15" s="13">
        <v>14</v>
      </c>
      <c r="B15" s="35" t="s">
        <v>31</v>
      </c>
      <c r="C15" s="17">
        <v>35</v>
      </c>
      <c r="D15" s="2">
        <v>27</v>
      </c>
      <c r="E15" s="24">
        <f t="shared" si="0"/>
        <v>39.42</v>
      </c>
      <c r="F15" s="2">
        <v>32</v>
      </c>
      <c r="G15" s="24">
        <f t="shared" si="1"/>
        <v>32</v>
      </c>
      <c r="H15" s="2">
        <v>16</v>
      </c>
      <c r="I15" s="24">
        <f t="shared" si="2"/>
        <v>37.92</v>
      </c>
      <c r="J15" s="2">
        <v>5</v>
      </c>
      <c r="K15" s="15">
        <f>J15*1.25</f>
        <v>6.25</v>
      </c>
      <c r="L15" s="2">
        <v>5</v>
      </c>
      <c r="M15" s="2">
        <v>5</v>
      </c>
      <c r="N15" s="27">
        <f t="shared" si="4"/>
        <v>16.25</v>
      </c>
      <c r="O15" s="16">
        <v>4.45</v>
      </c>
      <c r="P15" s="12">
        <f t="shared" si="5"/>
        <v>98.04</v>
      </c>
      <c r="Q15" s="40">
        <v>14</v>
      </c>
      <c r="R15" s="1" t="s">
        <v>18</v>
      </c>
    </row>
    <row r="16" spans="1:18" ht="15" customHeight="1">
      <c r="A16" s="13">
        <v>15</v>
      </c>
      <c r="B16" s="32" t="s">
        <v>40</v>
      </c>
      <c r="C16" s="2">
        <v>57</v>
      </c>
      <c r="D16" s="2">
        <v>27</v>
      </c>
      <c r="E16" s="24">
        <f t="shared" si="0"/>
        <v>39.42</v>
      </c>
      <c r="F16" s="2">
        <v>28</v>
      </c>
      <c r="G16" s="24">
        <f t="shared" si="1"/>
        <v>28</v>
      </c>
      <c r="H16" s="2">
        <v>16</v>
      </c>
      <c r="I16" s="24">
        <f t="shared" si="2"/>
        <v>37.92</v>
      </c>
      <c r="J16" s="15">
        <v>5</v>
      </c>
      <c r="K16" s="15">
        <f>J16*1.25</f>
        <v>6.25</v>
      </c>
      <c r="L16" s="2">
        <v>5</v>
      </c>
      <c r="M16" s="2">
        <v>4</v>
      </c>
      <c r="N16" s="27">
        <f t="shared" si="4"/>
        <v>15.25</v>
      </c>
      <c r="O16" s="16">
        <v>4.8</v>
      </c>
      <c r="P16" s="12">
        <f t="shared" si="5"/>
        <v>97.39</v>
      </c>
      <c r="Q16" s="40">
        <v>15</v>
      </c>
      <c r="R16" s="1" t="s">
        <v>18</v>
      </c>
    </row>
    <row r="17" spans="1:18" ht="15" customHeight="1">
      <c r="A17" s="13">
        <v>16</v>
      </c>
      <c r="B17" s="36" t="s">
        <v>54</v>
      </c>
      <c r="C17" s="17">
        <v>65</v>
      </c>
      <c r="D17" s="2">
        <v>25</v>
      </c>
      <c r="E17" s="24">
        <f t="shared" si="0"/>
        <v>36.5</v>
      </c>
      <c r="F17" s="2"/>
      <c r="G17" s="24">
        <f t="shared" si="1"/>
        <v>0</v>
      </c>
      <c r="H17" s="2">
        <v>17</v>
      </c>
      <c r="I17" s="24">
        <f t="shared" si="2"/>
        <v>40.29</v>
      </c>
      <c r="J17" s="2">
        <v>5</v>
      </c>
      <c r="K17" s="15">
        <v>5</v>
      </c>
      <c r="L17" s="2">
        <v>5</v>
      </c>
      <c r="M17" s="2">
        <v>5</v>
      </c>
      <c r="N17" s="27">
        <f t="shared" si="4"/>
        <v>15</v>
      </c>
      <c r="O17" s="16">
        <v>5</v>
      </c>
      <c r="P17" s="12">
        <f t="shared" si="5"/>
        <v>96.789999999999992</v>
      </c>
      <c r="Q17" s="40">
        <v>16</v>
      </c>
      <c r="R17" s="1" t="s">
        <v>18</v>
      </c>
    </row>
    <row r="18" spans="1:18" ht="15" customHeight="1">
      <c r="A18" s="13">
        <v>17</v>
      </c>
      <c r="B18" s="30" t="s">
        <v>42</v>
      </c>
      <c r="C18" s="17">
        <v>47</v>
      </c>
      <c r="D18" s="2">
        <v>25</v>
      </c>
      <c r="E18" s="24">
        <f t="shared" si="0"/>
        <v>36.5</v>
      </c>
      <c r="F18" s="2"/>
      <c r="G18" s="24">
        <f t="shared" si="1"/>
        <v>0</v>
      </c>
      <c r="H18" s="2">
        <v>17</v>
      </c>
      <c r="I18" s="24">
        <f t="shared" si="2"/>
        <v>40.29</v>
      </c>
      <c r="J18" s="2">
        <v>4</v>
      </c>
      <c r="K18" s="15">
        <f>J18*1.25</f>
        <v>5</v>
      </c>
      <c r="L18" s="2">
        <v>5</v>
      </c>
      <c r="M18" s="2">
        <v>4</v>
      </c>
      <c r="N18" s="27">
        <f t="shared" si="4"/>
        <v>14</v>
      </c>
      <c r="O18" s="16">
        <v>4.5</v>
      </c>
      <c r="P18" s="12">
        <f t="shared" si="5"/>
        <v>95.289999999999992</v>
      </c>
      <c r="Q18" s="40">
        <v>17</v>
      </c>
      <c r="R18" s="1" t="s">
        <v>18</v>
      </c>
    </row>
    <row r="19" spans="1:18" ht="15" customHeight="1">
      <c r="A19" s="13">
        <v>18</v>
      </c>
      <c r="B19" s="30" t="s">
        <v>20</v>
      </c>
      <c r="C19" s="17">
        <v>56</v>
      </c>
      <c r="D19" s="2">
        <v>24</v>
      </c>
      <c r="E19" s="24">
        <f t="shared" si="0"/>
        <v>35.04</v>
      </c>
      <c r="F19" s="2"/>
      <c r="G19" s="24">
        <f t="shared" si="1"/>
        <v>0</v>
      </c>
      <c r="H19" s="2">
        <v>17</v>
      </c>
      <c r="I19" s="24">
        <f t="shared" si="2"/>
        <v>40.29</v>
      </c>
      <c r="J19" s="2">
        <v>4</v>
      </c>
      <c r="K19" s="15">
        <f>J19*1.25</f>
        <v>5</v>
      </c>
      <c r="L19" s="2">
        <v>5</v>
      </c>
      <c r="M19" s="2">
        <v>4</v>
      </c>
      <c r="N19" s="27">
        <f t="shared" si="4"/>
        <v>14</v>
      </c>
      <c r="O19" s="16">
        <v>4.4000000000000004</v>
      </c>
      <c r="P19" s="12">
        <f t="shared" si="5"/>
        <v>93.73</v>
      </c>
      <c r="Q19" s="40">
        <v>18</v>
      </c>
      <c r="R19" s="1" t="s">
        <v>18</v>
      </c>
    </row>
    <row r="20" spans="1:18" ht="15" customHeight="1">
      <c r="A20" s="13">
        <v>19</v>
      </c>
      <c r="B20" s="30" t="s">
        <v>26</v>
      </c>
      <c r="C20" s="17">
        <v>59</v>
      </c>
      <c r="D20" s="2">
        <v>26</v>
      </c>
      <c r="E20" s="24">
        <f t="shared" si="0"/>
        <v>37.96</v>
      </c>
      <c r="F20" s="2"/>
      <c r="G20" s="24">
        <f t="shared" si="1"/>
        <v>0</v>
      </c>
      <c r="H20" s="2">
        <v>15</v>
      </c>
      <c r="I20" s="24">
        <f t="shared" si="2"/>
        <v>35.550000000000004</v>
      </c>
      <c r="J20" s="2">
        <v>5</v>
      </c>
      <c r="K20" s="15">
        <f>J20*1.25</f>
        <v>6.25</v>
      </c>
      <c r="L20" s="2">
        <v>5</v>
      </c>
      <c r="M20" s="2">
        <v>4</v>
      </c>
      <c r="N20" s="27">
        <f t="shared" si="4"/>
        <v>15.25</v>
      </c>
      <c r="O20" s="16">
        <v>4.9000000000000004</v>
      </c>
      <c r="P20" s="12">
        <f t="shared" si="5"/>
        <v>93.660000000000011</v>
      </c>
      <c r="Q20" s="40">
        <v>19</v>
      </c>
      <c r="R20" s="1" t="s">
        <v>18</v>
      </c>
    </row>
    <row r="21" spans="1:18" ht="15" customHeight="1">
      <c r="A21" s="13">
        <v>20</v>
      </c>
      <c r="B21" s="30" t="s">
        <v>44</v>
      </c>
      <c r="C21" s="17">
        <v>20</v>
      </c>
      <c r="D21" s="2">
        <v>25</v>
      </c>
      <c r="E21" s="24">
        <f t="shared" si="0"/>
        <v>36.5</v>
      </c>
      <c r="F21" s="2">
        <v>22</v>
      </c>
      <c r="G21" s="24">
        <f t="shared" si="1"/>
        <v>22</v>
      </c>
      <c r="H21" s="2">
        <v>16</v>
      </c>
      <c r="I21" s="24">
        <f t="shared" si="2"/>
        <v>37.92</v>
      </c>
      <c r="J21" s="2">
        <v>4</v>
      </c>
      <c r="K21" s="15">
        <f>J21*1.25</f>
        <v>5</v>
      </c>
      <c r="L21" s="2">
        <v>5</v>
      </c>
      <c r="M21" s="2">
        <v>4</v>
      </c>
      <c r="N21" s="27">
        <f t="shared" si="4"/>
        <v>14</v>
      </c>
      <c r="O21" s="16">
        <v>4.7</v>
      </c>
      <c r="P21" s="12">
        <f t="shared" si="5"/>
        <v>93.12</v>
      </c>
      <c r="Q21" s="40">
        <v>20</v>
      </c>
      <c r="R21" s="1" t="s">
        <v>18</v>
      </c>
    </row>
    <row r="22" spans="1:18" ht="15" customHeight="1">
      <c r="A22" s="13">
        <v>21</v>
      </c>
      <c r="B22" s="30" t="s">
        <v>33</v>
      </c>
      <c r="C22" s="17">
        <v>68</v>
      </c>
      <c r="D22" s="2">
        <v>24</v>
      </c>
      <c r="E22" s="24">
        <f t="shared" si="0"/>
        <v>35.04</v>
      </c>
      <c r="F22" s="2">
        <v>26</v>
      </c>
      <c r="G22" s="24">
        <f t="shared" si="1"/>
        <v>26</v>
      </c>
      <c r="H22" s="2">
        <v>16</v>
      </c>
      <c r="I22" s="24">
        <f t="shared" si="2"/>
        <v>37.92</v>
      </c>
      <c r="J22" s="2">
        <v>4</v>
      </c>
      <c r="K22" s="15">
        <f>J22*1.25</f>
        <v>5</v>
      </c>
      <c r="L22" s="2">
        <v>5</v>
      </c>
      <c r="M22" s="2">
        <v>4</v>
      </c>
      <c r="N22" s="27">
        <f t="shared" si="4"/>
        <v>14</v>
      </c>
      <c r="O22" s="16">
        <v>4.8</v>
      </c>
      <c r="P22" s="12">
        <f t="shared" si="5"/>
        <v>91.76</v>
      </c>
      <c r="Q22" s="40">
        <v>21</v>
      </c>
      <c r="R22" s="1" t="s">
        <v>18</v>
      </c>
    </row>
    <row r="23" spans="1:18" ht="15" customHeight="1">
      <c r="A23" s="13">
        <v>22</v>
      </c>
      <c r="B23" s="39" t="s">
        <v>56</v>
      </c>
      <c r="C23" s="2">
        <v>85</v>
      </c>
      <c r="D23" s="2">
        <v>25</v>
      </c>
      <c r="E23" s="24">
        <f t="shared" si="0"/>
        <v>36.5</v>
      </c>
      <c r="F23" s="2">
        <v>35</v>
      </c>
      <c r="G23" s="24">
        <f t="shared" si="1"/>
        <v>35</v>
      </c>
      <c r="H23" s="2"/>
      <c r="I23" s="24">
        <f t="shared" si="2"/>
        <v>0</v>
      </c>
      <c r="J23" s="15">
        <v>5</v>
      </c>
      <c r="K23" s="15">
        <v>5</v>
      </c>
      <c r="L23" s="2">
        <v>5</v>
      </c>
      <c r="M23" s="2">
        <v>5</v>
      </c>
      <c r="N23" s="27">
        <f t="shared" si="4"/>
        <v>15</v>
      </c>
      <c r="O23" s="16">
        <v>5</v>
      </c>
      <c r="P23" s="12">
        <f t="shared" si="5"/>
        <v>91.5</v>
      </c>
      <c r="Q23" s="40">
        <v>22</v>
      </c>
      <c r="R23" s="1" t="s">
        <v>18</v>
      </c>
    </row>
    <row r="24" spans="1:18" ht="15" customHeight="1">
      <c r="A24" s="13">
        <v>23</v>
      </c>
      <c r="B24" s="30" t="s">
        <v>35</v>
      </c>
      <c r="C24" s="17">
        <v>26</v>
      </c>
      <c r="D24" s="2">
        <v>22</v>
      </c>
      <c r="E24" s="24">
        <f t="shared" si="0"/>
        <v>32.119999999999997</v>
      </c>
      <c r="F24" s="2">
        <v>24</v>
      </c>
      <c r="G24" s="24">
        <f t="shared" si="1"/>
        <v>24</v>
      </c>
      <c r="H24" s="2">
        <v>17</v>
      </c>
      <c r="I24" s="24">
        <f t="shared" si="2"/>
        <v>40.29</v>
      </c>
      <c r="J24" s="2">
        <v>4</v>
      </c>
      <c r="K24" s="15">
        <f>J24*1.25</f>
        <v>5</v>
      </c>
      <c r="L24" s="2">
        <v>5</v>
      </c>
      <c r="M24" s="2">
        <v>4</v>
      </c>
      <c r="N24" s="27">
        <f t="shared" si="4"/>
        <v>14</v>
      </c>
      <c r="O24" s="16">
        <v>4.6500000000000004</v>
      </c>
      <c r="P24" s="12">
        <f t="shared" si="5"/>
        <v>91.06</v>
      </c>
      <c r="Q24" s="40">
        <v>23</v>
      </c>
      <c r="R24" s="1" t="s">
        <v>18</v>
      </c>
    </row>
    <row r="25" spans="1:18" ht="15" customHeight="1">
      <c r="A25" s="13">
        <v>24</v>
      </c>
      <c r="B25" s="36" t="s">
        <v>50</v>
      </c>
      <c r="C25" s="17">
        <v>28</v>
      </c>
      <c r="D25" s="2">
        <v>22</v>
      </c>
      <c r="E25" s="24">
        <f t="shared" si="0"/>
        <v>32.119999999999997</v>
      </c>
      <c r="F25" s="2"/>
      <c r="G25" s="24">
        <f t="shared" si="1"/>
        <v>0</v>
      </c>
      <c r="H25" s="2">
        <v>18</v>
      </c>
      <c r="I25" s="24">
        <f t="shared" si="2"/>
        <v>42.660000000000004</v>
      </c>
      <c r="J25" s="2">
        <v>4</v>
      </c>
      <c r="K25" s="15">
        <v>4</v>
      </c>
      <c r="L25" s="2">
        <v>5</v>
      </c>
      <c r="M25" s="2">
        <v>3</v>
      </c>
      <c r="N25" s="27">
        <f t="shared" si="4"/>
        <v>12</v>
      </c>
      <c r="O25" s="16">
        <v>4.05</v>
      </c>
      <c r="P25" s="12">
        <f t="shared" si="5"/>
        <v>90.83</v>
      </c>
      <c r="Q25" s="40">
        <v>24</v>
      </c>
      <c r="R25" s="1" t="s">
        <v>18</v>
      </c>
    </row>
    <row r="26" spans="1:18" ht="15" customHeight="1">
      <c r="A26" s="13">
        <v>25</v>
      </c>
      <c r="B26" s="36" t="s">
        <v>47</v>
      </c>
      <c r="C26" s="18">
        <v>21</v>
      </c>
      <c r="D26" s="2">
        <v>21</v>
      </c>
      <c r="E26" s="24">
        <f t="shared" si="0"/>
        <v>30.66</v>
      </c>
      <c r="F26" s="2"/>
      <c r="G26" s="24">
        <f t="shared" si="1"/>
        <v>0</v>
      </c>
      <c r="H26" s="2">
        <v>17</v>
      </c>
      <c r="I26" s="24">
        <f t="shared" si="2"/>
        <v>40.29</v>
      </c>
      <c r="J26" s="2">
        <v>5</v>
      </c>
      <c r="K26" s="15">
        <v>5</v>
      </c>
      <c r="L26" s="2">
        <v>5</v>
      </c>
      <c r="M26" s="2">
        <v>5</v>
      </c>
      <c r="N26" s="27">
        <f t="shared" si="4"/>
        <v>15</v>
      </c>
      <c r="O26" s="16">
        <v>4.63</v>
      </c>
      <c r="P26" s="12">
        <f t="shared" si="5"/>
        <v>90.58</v>
      </c>
      <c r="Q26" s="40">
        <v>25</v>
      </c>
      <c r="R26" s="1" t="s">
        <v>18</v>
      </c>
    </row>
    <row r="27" spans="1:18" ht="15" customHeight="1">
      <c r="A27" s="13">
        <v>26</v>
      </c>
      <c r="B27" s="30" t="s">
        <v>21</v>
      </c>
      <c r="C27" s="17">
        <v>11</v>
      </c>
      <c r="D27" s="2">
        <v>22</v>
      </c>
      <c r="E27" s="24">
        <f t="shared" si="0"/>
        <v>32.119999999999997</v>
      </c>
      <c r="F27" s="2">
        <v>24</v>
      </c>
      <c r="G27" s="24">
        <f t="shared" si="1"/>
        <v>24</v>
      </c>
      <c r="H27" s="2">
        <v>17</v>
      </c>
      <c r="I27" s="24">
        <f t="shared" si="2"/>
        <v>40.29</v>
      </c>
      <c r="J27" s="2">
        <v>4</v>
      </c>
      <c r="K27" s="15">
        <f>J27*1.25</f>
        <v>5</v>
      </c>
      <c r="L27" s="2">
        <v>5</v>
      </c>
      <c r="M27" s="2">
        <v>4</v>
      </c>
      <c r="N27" s="27">
        <f t="shared" si="4"/>
        <v>14</v>
      </c>
      <c r="O27" s="16">
        <v>4.1500000000000004</v>
      </c>
      <c r="P27" s="12">
        <f t="shared" si="5"/>
        <v>90.56</v>
      </c>
      <c r="Q27" s="40">
        <v>26</v>
      </c>
      <c r="R27" s="1" t="s">
        <v>18</v>
      </c>
    </row>
    <row r="28" spans="1:18" ht="15" customHeight="1">
      <c r="A28" s="13">
        <v>27</v>
      </c>
      <c r="B28" s="30" t="s">
        <v>39</v>
      </c>
      <c r="C28" s="17">
        <v>5</v>
      </c>
      <c r="D28" s="2">
        <v>25</v>
      </c>
      <c r="E28" s="24">
        <f t="shared" si="0"/>
        <v>36.5</v>
      </c>
      <c r="F28" s="2">
        <v>21</v>
      </c>
      <c r="G28" s="24">
        <f t="shared" si="1"/>
        <v>21</v>
      </c>
      <c r="H28" s="2">
        <v>14</v>
      </c>
      <c r="I28" s="24">
        <f t="shared" si="2"/>
        <v>33.18</v>
      </c>
      <c r="J28" s="2">
        <v>5</v>
      </c>
      <c r="K28" s="15">
        <f>J28*1.25</f>
        <v>6.25</v>
      </c>
      <c r="L28" s="2">
        <v>5</v>
      </c>
      <c r="M28" s="2">
        <v>4</v>
      </c>
      <c r="N28" s="27">
        <f t="shared" si="4"/>
        <v>15.25</v>
      </c>
      <c r="O28" s="16">
        <v>4.95</v>
      </c>
      <c r="P28" s="12">
        <f t="shared" si="5"/>
        <v>89.88000000000001</v>
      </c>
      <c r="Q28" s="40">
        <v>27</v>
      </c>
      <c r="R28" s="1" t="s">
        <v>18</v>
      </c>
    </row>
    <row r="29" spans="1:18" ht="15" customHeight="1">
      <c r="A29" s="13">
        <v>28</v>
      </c>
      <c r="B29" s="30" t="s">
        <v>36</v>
      </c>
      <c r="C29" s="17">
        <v>63</v>
      </c>
      <c r="D29" s="2">
        <v>22</v>
      </c>
      <c r="E29" s="24">
        <f t="shared" si="0"/>
        <v>32.119999999999997</v>
      </c>
      <c r="F29" s="2">
        <v>21</v>
      </c>
      <c r="G29" s="24">
        <f t="shared" si="1"/>
        <v>21</v>
      </c>
      <c r="H29" s="2">
        <v>17</v>
      </c>
      <c r="I29" s="24">
        <f t="shared" si="2"/>
        <v>40.29</v>
      </c>
      <c r="J29" s="2">
        <v>4</v>
      </c>
      <c r="K29" s="15">
        <f>J29*1.25</f>
        <v>5</v>
      </c>
      <c r="L29" s="2">
        <v>4</v>
      </c>
      <c r="M29" s="2">
        <v>4</v>
      </c>
      <c r="N29" s="27">
        <f t="shared" si="4"/>
        <v>13</v>
      </c>
      <c r="O29" s="16">
        <v>4.4000000000000004</v>
      </c>
      <c r="P29" s="12">
        <f t="shared" si="5"/>
        <v>89.81</v>
      </c>
      <c r="Q29" s="40">
        <v>28</v>
      </c>
      <c r="R29" s="1" t="s">
        <v>18</v>
      </c>
    </row>
    <row r="30" spans="1:18" ht="15" customHeight="1">
      <c r="A30" s="13">
        <v>29</v>
      </c>
      <c r="B30" s="32" t="s">
        <v>45</v>
      </c>
      <c r="C30" s="2">
        <v>77</v>
      </c>
      <c r="D30" s="2">
        <v>22</v>
      </c>
      <c r="E30" s="24">
        <f t="shared" si="0"/>
        <v>32.119999999999997</v>
      </c>
      <c r="F30" s="9">
        <v>22</v>
      </c>
      <c r="G30" s="24">
        <f t="shared" si="1"/>
        <v>22</v>
      </c>
      <c r="H30" s="9">
        <v>16</v>
      </c>
      <c r="I30" s="24">
        <f t="shared" si="2"/>
        <v>37.92</v>
      </c>
      <c r="J30" s="38">
        <v>4</v>
      </c>
      <c r="K30" s="15">
        <f>J30*1.25</f>
        <v>5</v>
      </c>
      <c r="L30" s="2">
        <v>5</v>
      </c>
      <c r="M30" s="26">
        <v>4</v>
      </c>
      <c r="N30" s="27">
        <f t="shared" si="4"/>
        <v>14</v>
      </c>
      <c r="O30" s="16">
        <v>4.6500000000000004</v>
      </c>
      <c r="P30" s="12">
        <f t="shared" si="5"/>
        <v>88.69</v>
      </c>
      <c r="Q30" s="40">
        <v>29</v>
      </c>
      <c r="R30" s="1" t="s">
        <v>18</v>
      </c>
    </row>
    <row r="31" spans="1:18" s="14" customFormat="1">
      <c r="A31" s="13">
        <v>30</v>
      </c>
      <c r="B31" s="65" t="s">
        <v>59</v>
      </c>
      <c r="C31" s="15">
        <v>107</v>
      </c>
      <c r="D31" s="15">
        <v>29</v>
      </c>
      <c r="E31" s="64">
        <f t="shared" si="0"/>
        <v>42.339999999999996</v>
      </c>
      <c r="F31" s="13">
        <v>28</v>
      </c>
      <c r="G31" s="24">
        <f t="shared" si="1"/>
        <v>28</v>
      </c>
      <c r="H31" s="13"/>
      <c r="I31" s="64"/>
      <c r="J31" s="15">
        <v>4</v>
      </c>
      <c r="K31" s="15">
        <v>4</v>
      </c>
      <c r="L31" s="15">
        <v>4</v>
      </c>
      <c r="M31" s="15">
        <v>4</v>
      </c>
      <c r="N31" s="27">
        <f t="shared" si="4"/>
        <v>12</v>
      </c>
      <c r="O31" s="60">
        <v>4.37</v>
      </c>
      <c r="P31" s="12">
        <f t="shared" si="5"/>
        <v>86.710000000000008</v>
      </c>
      <c r="Q31" s="40">
        <v>30</v>
      </c>
      <c r="R31" s="1" t="s">
        <v>18</v>
      </c>
    </row>
    <row r="32" spans="1:18" ht="15.75">
      <c r="A32" s="41">
        <v>31</v>
      </c>
      <c r="B32" s="61" t="s">
        <v>28</v>
      </c>
      <c r="C32" s="62">
        <v>51</v>
      </c>
      <c r="D32" s="42">
        <v>21</v>
      </c>
      <c r="E32" s="43">
        <f t="shared" si="0"/>
        <v>30.66</v>
      </c>
      <c r="F32" s="42"/>
      <c r="G32" s="43">
        <f t="shared" si="1"/>
        <v>0</v>
      </c>
      <c r="H32" s="42">
        <v>16</v>
      </c>
      <c r="I32" s="43">
        <f t="shared" ref="I32:I41" si="6">H32*2.37</f>
        <v>37.92</v>
      </c>
      <c r="J32" s="42">
        <v>4</v>
      </c>
      <c r="K32" s="42">
        <f>J32*1.25</f>
        <v>5</v>
      </c>
      <c r="L32" s="42">
        <v>4</v>
      </c>
      <c r="M32" s="42">
        <v>3</v>
      </c>
      <c r="N32" s="63">
        <f t="shared" si="4"/>
        <v>12</v>
      </c>
      <c r="O32" s="44">
        <v>4.25</v>
      </c>
      <c r="P32" s="45">
        <f>SUM(E32,MAX(G32,I32),O32,N32)</f>
        <v>84.83</v>
      </c>
      <c r="Q32" s="46">
        <v>31</v>
      </c>
      <c r="R32" s="42" t="s">
        <v>19</v>
      </c>
    </row>
    <row r="33" spans="1:18" ht="15.75">
      <c r="A33" s="47">
        <v>32</v>
      </c>
      <c r="B33" s="48" t="s">
        <v>46</v>
      </c>
      <c r="C33" s="49">
        <v>19</v>
      </c>
      <c r="D33" s="50">
        <v>20</v>
      </c>
      <c r="E33" s="51">
        <f t="shared" si="0"/>
        <v>29.2</v>
      </c>
      <c r="F33" s="50"/>
      <c r="G33" s="51">
        <f t="shared" si="1"/>
        <v>0</v>
      </c>
      <c r="H33" s="50">
        <v>16</v>
      </c>
      <c r="I33" s="51">
        <f t="shared" si="6"/>
        <v>37.92</v>
      </c>
      <c r="J33" s="50">
        <v>4</v>
      </c>
      <c r="K33" s="50">
        <v>4</v>
      </c>
      <c r="L33" s="50">
        <v>5</v>
      </c>
      <c r="M33" s="50">
        <v>4</v>
      </c>
      <c r="N33" s="52">
        <f t="shared" si="4"/>
        <v>13</v>
      </c>
      <c r="O33" s="53">
        <v>4.45</v>
      </c>
      <c r="P33" s="54">
        <f>SUM(E33,MAX(G33,I33),O33,N33)</f>
        <v>84.570000000000007</v>
      </c>
      <c r="Q33" s="55">
        <v>32</v>
      </c>
      <c r="R33" s="50" t="s">
        <v>19</v>
      </c>
    </row>
    <row r="34" spans="1:18" ht="15.75">
      <c r="A34" s="47">
        <v>33</v>
      </c>
      <c r="B34" s="48" t="s">
        <v>25</v>
      </c>
      <c r="C34" s="49">
        <v>87</v>
      </c>
      <c r="D34" s="50">
        <v>27</v>
      </c>
      <c r="E34" s="51">
        <f t="shared" si="0"/>
        <v>39.42</v>
      </c>
      <c r="F34" s="50"/>
      <c r="G34" s="51">
        <f t="shared" si="1"/>
        <v>0</v>
      </c>
      <c r="H34" s="50">
        <v>11</v>
      </c>
      <c r="I34" s="51">
        <f t="shared" si="6"/>
        <v>26.07</v>
      </c>
      <c r="J34" s="50">
        <v>4</v>
      </c>
      <c r="K34" s="50">
        <f>J34*1.25</f>
        <v>5</v>
      </c>
      <c r="L34" s="50">
        <v>4</v>
      </c>
      <c r="M34" s="50">
        <v>4</v>
      </c>
      <c r="N34" s="52">
        <f t="shared" si="4"/>
        <v>13</v>
      </c>
      <c r="O34" s="53">
        <v>4.3499999999999996</v>
      </c>
      <c r="P34" s="54">
        <f t="shared" ref="P34:P40" si="7">SUM(E34,MAX(G34,I34),O34,N34)</f>
        <v>82.84</v>
      </c>
      <c r="Q34" s="55">
        <v>33</v>
      </c>
      <c r="R34" s="50" t="s">
        <v>19</v>
      </c>
    </row>
    <row r="35" spans="1:18">
      <c r="A35" s="47">
        <v>34</v>
      </c>
      <c r="B35" s="56" t="s">
        <v>58</v>
      </c>
      <c r="C35" s="50">
        <v>104</v>
      </c>
      <c r="D35" s="50">
        <v>23</v>
      </c>
      <c r="E35" s="51">
        <f t="shared" si="0"/>
        <v>33.58</v>
      </c>
      <c r="F35" s="50"/>
      <c r="G35" s="51"/>
      <c r="H35" s="50">
        <v>13</v>
      </c>
      <c r="I35" s="51">
        <f t="shared" si="6"/>
        <v>30.810000000000002</v>
      </c>
      <c r="J35" s="50">
        <v>4</v>
      </c>
      <c r="K35" s="50">
        <v>4</v>
      </c>
      <c r="L35" s="50">
        <v>5</v>
      </c>
      <c r="M35" s="50">
        <v>5</v>
      </c>
      <c r="N35" s="57">
        <f t="shared" si="4"/>
        <v>14</v>
      </c>
      <c r="O35" s="58">
        <v>4.45</v>
      </c>
      <c r="P35" s="54">
        <f t="shared" si="7"/>
        <v>82.84</v>
      </c>
      <c r="Q35" s="55">
        <v>34</v>
      </c>
      <c r="R35" s="50" t="s">
        <v>19</v>
      </c>
    </row>
    <row r="36" spans="1:18" ht="15.75">
      <c r="A36" s="47">
        <v>35</v>
      </c>
      <c r="B36" s="48" t="s">
        <v>24</v>
      </c>
      <c r="C36" s="49">
        <v>30</v>
      </c>
      <c r="D36" s="50">
        <v>21</v>
      </c>
      <c r="E36" s="51">
        <f t="shared" si="0"/>
        <v>30.66</v>
      </c>
      <c r="F36" s="50">
        <v>19</v>
      </c>
      <c r="G36" s="51">
        <f>F36</f>
        <v>19</v>
      </c>
      <c r="H36" s="50">
        <v>14</v>
      </c>
      <c r="I36" s="51">
        <f t="shared" si="6"/>
        <v>33.18</v>
      </c>
      <c r="J36" s="50">
        <v>4</v>
      </c>
      <c r="K36" s="50">
        <f>J36*1.25</f>
        <v>5</v>
      </c>
      <c r="L36" s="50">
        <v>4</v>
      </c>
      <c r="M36" s="50">
        <v>3</v>
      </c>
      <c r="N36" s="52">
        <f t="shared" si="4"/>
        <v>12</v>
      </c>
      <c r="O36" s="53">
        <v>4.25</v>
      </c>
      <c r="P36" s="54">
        <f t="shared" si="7"/>
        <v>80.09</v>
      </c>
      <c r="Q36" s="55">
        <v>35</v>
      </c>
      <c r="R36" s="50" t="s">
        <v>19</v>
      </c>
    </row>
    <row r="37" spans="1:18" ht="15.75">
      <c r="A37" s="47">
        <v>36</v>
      </c>
      <c r="B37" s="48" t="s">
        <v>51</v>
      </c>
      <c r="C37" s="49">
        <v>69</v>
      </c>
      <c r="D37" s="50">
        <v>12</v>
      </c>
      <c r="E37" s="51">
        <f t="shared" si="0"/>
        <v>17.52</v>
      </c>
      <c r="F37" s="50"/>
      <c r="G37" s="51">
        <f>F37</f>
        <v>0</v>
      </c>
      <c r="H37" s="50">
        <v>18</v>
      </c>
      <c r="I37" s="51">
        <f t="shared" si="6"/>
        <v>42.660000000000004</v>
      </c>
      <c r="J37" s="50">
        <v>4</v>
      </c>
      <c r="K37" s="50">
        <v>5</v>
      </c>
      <c r="L37" s="50">
        <v>5</v>
      </c>
      <c r="M37" s="50">
        <v>4</v>
      </c>
      <c r="N37" s="52">
        <f t="shared" si="4"/>
        <v>14</v>
      </c>
      <c r="O37" s="53">
        <v>4.3</v>
      </c>
      <c r="P37" s="54">
        <f t="shared" si="7"/>
        <v>78.48</v>
      </c>
      <c r="Q37" s="55">
        <v>36</v>
      </c>
      <c r="R37" s="50" t="s">
        <v>19</v>
      </c>
    </row>
    <row r="38" spans="1:18" ht="15.75">
      <c r="A38" s="47">
        <v>37</v>
      </c>
      <c r="B38" s="59" t="s">
        <v>43</v>
      </c>
      <c r="C38" s="50">
        <v>12</v>
      </c>
      <c r="D38" s="50">
        <v>17</v>
      </c>
      <c r="E38" s="51">
        <f t="shared" si="0"/>
        <v>24.82</v>
      </c>
      <c r="F38" s="50">
        <v>28</v>
      </c>
      <c r="G38" s="51">
        <f>F38</f>
        <v>28</v>
      </c>
      <c r="H38" s="50">
        <v>13</v>
      </c>
      <c r="I38" s="51">
        <f t="shared" si="6"/>
        <v>30.810000000000002</v>
      </c>
      <c r="J38" s="50">
        <v>4</v>
      </c>
      <c r="K38" s="50">
        <f>J38*1.25</f>
        <v>5</v>
      </c>
      <c r="L38" s="50">
        <v>4</v>
      </c>
      <c r="M38" s="50">
        <v>5</v>
      </c>
      <c r="N38" s="52">
        <f t="shared" si="4"/>
        <v>14</v>
      </c>
      <c r="O38" s="53">
        <v>4.45</v>
      </c>
      <c r="P38" s="54">
        <f t="shared" si="7"/>
        <v>74.080000000000013</v>
      </c>
      <c r="Q38" s="55">
        <v>37</v>
      </c>
      <c r="R38" s="50" t="s">
        <v>19</v>
      </c>
    </row>
    <row r="39" spans="1:18">
      <c r="A39" s="47">
        <v>38</v>
      </c>
      <c r="B39" s="56" t="s">
        <v>57</v>
      </c>
      <c r="C39" s="50">
        <v>100</v>
      </c>
      <c r="D39" s="50">
        <v>21</v>
      </c>
      <c r="E39" s="50">
        <f t="shared" si="0"/>
        <v>30.66</v>
      </c>
      <c r="F39" s="50"/>
      <c r="G39" s="50"/>
      <c r="H39" s="50">
        <v>11</v>
      </c>
      <c r="I39" s="50">
        <f t="shared" si="6"/>
        <v>26.07</v>
      </c>
      <c r="J39" s="50">
        <v>3</v>
      </c>
      <c r="K39" s="50">
        <v>3</v>
      </c>
      <c r="L39" s="50">
        <v>4</v>
      </c>
      <c r="M39" s="50">
        <v>3</v>
      </c>
      <c r="N39" s="50">
        <f t="shared" si="4"/>
        <v>10</v>
      </c>
      <c r="O39" s="58">
        <v>3.9</v>
      </c>
      <c r="P39" s="54">
        <f t="shared" si="7"/>
        <v>70.63</v>
      </c>
      <c r="Q39" s="55">
        <v>38</v>
      </c>
      <c r="R39" s="50" t="s">
        <v>19</v>
      </c>
    </row>
    <row r="40" spans="1:18" ht="17.25" customHeight="1">
      <c r="A40" s="47">
        <v>39</v>
      </c>
      <c r="B40" s="48" t="s">
        <v>55</v>
      </c>
      <c r="C40" s="49">
        <v>78</v>
      </c>
      <c r="D40" s="50">
        <v>13</v>
      </c>
      <c r="E40" s="50">
        <f t="shared" si="0"/>
        <v>18.98</v>
      </c>
      <c r="F40" s="50"/>
      <c r="G40" s="50">
        <f>F40</f>
        <v>0</v>
      </c>
      <c r="H40" s="50">
        <v>14</v>
      </c>
      <c r="I40" s="50">
        <f t="shared" si="6"/>
        <v>33.18</v>
      </c>
      <c r="J40" s="50">
        <v>4</v>
      </c>
      <c r="K40" s="50">
        <v>4</v>
      </c>
      <c r="L40" s="50">
        <v>5</v>
      </c>
      <c r="M40" s="50">
        <v>4</v>
      </c>
      <c r="N40" s="53">
        <f t="shared" si="4"/>
        <v>13</v>
      </c>
      <c r="O40" s="53">
        <v>4.84</v>
      </c>
      <c r="P40" s="54">
        <f t="shared" si="7"/>
        <v>70</v>
      </c>
      <c r="Q40" s="55">
        <v>39</v>
      </c>
      <c r="R40" s="50" t="s">
        <v>19</v>
      </c>
    </row>
    <row r="41" spans="1:18" ht="15.75">
      <c r="A41" s="47">
        <v>40</v>
      </c>
      <c r="B41" s="59" t="s">
        <v>52</v>
      </c>
      <c r="C41" s="50">
        <v>66</v>
      </c>
      <c r="D41" s="50">
        <v>20</v>
      </c>
      <c r="E41" s="50">
        <f t="shared" si="0"/>
        <v>29.2</v>
      </c>
      <c r="F41" s="50"/>
      <c r="G41" s="50">
        <f>F41</f>
        <v>0</v>
      </c>
      <c r="H41" s="50">
        <v>11</v>
      </c>
      <c r="I41" s="50">
        <f t="shared" si="6"/>
        <v>26.07</v>
      </c>
      <c r="J41" s="50">
        <v>3</v>
      </c>
      <c r="K41" s="50">
        <v>3.75</v>
      </c>
      <c r="L41" s="50">
        <v>4</v>
      </c>
      <c r="M41" s="50">
        <v>3</v>
      </c>
      <c r="N41" s="53">
        <f t="shared" si="4"/>
        <v>10.75</v>
      </c>
      <c r="O41" s="53">
        <v>3.8</v>
      </c>
      <c r="P41" s="54">
        <f>SUM(E41,MAX(G41,I41),O41,N41)</f>
        <v>69.819999999999993</v>
      </c>
      <c r="Q41" s="55">
        <v>40</v>
      </c>
      <c r="R41" s="50" t="s">
        <v>19</v>
      </c>
    </row>
    <row r="42" spans="1:18">
      <c r="A42" s="1"/>
      <c r="B42" s="1"/>
      <c r="C42" s="2"/>
      <c r="D42" s="2"/>
      <c r="E42" s="1"/>
      <c r="F42" s="1"/>
      <c r="G42" s="1"/>
      <c r="H42" s="1"/>
      <c r="I42" s="1"/>
      <c r="J42" s="13"/>
      <c r="K42" s="13"/>
      <c r="L42" s="1"/>
      <c r="M42" s="1"/>
      <c r="N42" s="1"/>
      <c r="O42" s="22"/>
      <c r="P42" s="2"/>
      <c r="Q42" s="16"/>
      <c r="R42" s="1"/>
    </row>
    <row r="43" spans="1:18">
      <c r="A43" s="1"/>
      <c r="B43" s="1"/>
      <c r="C43" s="2"/>
      <c r="D43" s="2"/>
      <c r="E43" s="1"/>
      <c r="F43" s="1"/>
      <c r="G43" s="1"/>
      <c r="H43" s="1"/>
      <c r="I43" s="1"/>
      <c r="J43" s="13"/>
      <c r="K43" s="13"/>
      <c r="L43" s="1"/>
      <c r="M43" s="1"/>
      <c r="N43" s="1"/>
      <c r="O43" s="22"/>
      <c r="P43" s="2"/>
      <c r="Q43" s="16"/>
      <c r="R43" s="1"/>
    </row>
    <row r="44" spans="1:18">
      <c r="A44" s="1"/>
      <c r="B44" s="1"/>
      <c r="C44" s="2"/>
      <c r="D44" s="2"/>
      <c r="E44" s="1"/>
      <c r="F44" s="1"/>
      <c r="G44" s="1"/>
      <c r="H44" s="1"/>
      <c r="I44" s="1"/>
      <c r="J44" s="13"/>
      <c r="K44" s="13"/>
      <c r="L44" s="1"/>
      <c r="M44" s="1"/>
      <c r="N44" s="1"/>
      <c r="O44" s="22"/>
      <c r="P44" s="2"/>
      <c r="Q44" s="16"/>
      <c r="R44" s="1"/>
    </row>
    <row r="45" spans="1:18">
      <c r="A45" s="1"/>
      <c r="B45" s="1"/>
      <c r="C45" s="2"/>
      <c r="D45" s="2"/>
      <c r="E45" s="1"/>
      <c r="F45" s="1"/>
      <c r="G45" s="1"/>
      <c r="H45" s="1"/>
      <c r="I45" s="1"/>
      <c r="J45" s="13"/>
      <c r="K45" s="13"/>
      <c r="L45" s="1"/>
      <c r="M45" s="1"/>
      <c r="N45" s="1"/>
      <c r="O45" s="22"/>
      <c r="P45" s="2"/>
      <c r="Q45" s="16"/>
      <c r="R45" s="1"/>
    </row>
    <row r="46" spans="1:18">
      <c r="A46" s="1"/>
      <c r="B46" s="1"/>
      <c r="C46" s="2"/>
      <c r="D46" s="2"/>
      <c r="E46" s="1"/>
      <c r="F46" s="1"/>
      <c r="G46" s="1"/>
      <c r="H46" s="1"/>
      <c r="I46" s="1"/>
      <c r="J46" s="13"/>
      <c r="K46" s="13"/>
      <c r="L46" s="1"/>
      <c r="M46" s="1"/>
      <c r="N46" s="1"/>
      <c r="O46" s="22"/>
      <c r="P46" s="2"/>
      <c r="Q46" s="16"/>
      <c r="R46" s="1"/>
    </row>
  </sheetData>
  <sortState ref="A2:S42">
    <sortCondition descending="1" ref="P2:P4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Технологический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ЕГЭ</dc:creator>
  <cp:lastModifiedBy>User</cp:lastModifiedBy>
  <dcterms:created xsi:type="dcterms:W3CDTF">2022-05-28T03:40:52Z</dcterms:created>
  <dcterms:modified xsi:type="dcterms:W3CDTF">2023-07-05T06:42:47Z</dcterms:modified>
</cp:coreProperties>
</file>